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showInkAnnotation="0" codeName="ThisWorkbook"/>
  <mc:AlternateContent xmlns:mc="http://schemas.openxmlformats.org/markup-compatibility/2006">
    <mc:Choice Requires="x15">
      <x15ac:absPath xmlns:x15ac="http://schemas.microsoft.com/office/spreadsheetml/2010/11/ac" url="C:\Users\270014088\Documents\DCR WI\DCR QF63 Rev 2\"/>
    </mc:Choice>
  </mc:AlternateContent>
  <xr:revisionPtr revIDLastSave="0" documentId="13_ncr:1_{C588373C-D5B4-48C1-BEFF-1FE7464F3DDF}" xr6:coauthVersionLast="44" xr6:coauthVersionMax="44" xr10:uidLastSave="{00000000-0000-0000-0000-000000000000}"/>
  <workbookProtection workbookAlgorithmName="SHA-512" workbookHashValue="tqzRX4iooDKpTO7u3FZ2iztZznG0mn5yGGyOFPdgfK68GvT/JfDE0Yp84haU84Ck5xDA048bssDcffcQMm4L1Q==" workbookSaltValue="eOXk/LOUUsZ0XI3N3pFxkQ==" workbookSpinCount="100000" lockStructure="1"/>
  <bookViews>
    <workbookView xWindow="17764" yWindow="-118" windowWidth="25371" windowHeight="13759" tabRatio="940" xr2:uid="{00000000-000D-0000-FFFF-FFFF00000000}"/>
  </bookViews>
  <sheets>
    <sheet name="Summary" sheetId="14" r:id="rId1"/>
    <sheet name="Financial" sheetId="16" r:id="rId2"/>
    <sheet name="Quality Systems" sheetId="18" r:id="rId3"/>
    <sheet name="Summary Chart" sheetId="23" r:id="rId4"/>
    <sheet name="Financial Chart" sheetId="9" r:id="rId5"/>
    <sheet name="Quality Chart" sheetId="20" r:id="rId6"/>
    <sheet name="database" sheetId="22" state="hidden" r:id="rId7"/>
    <sheet name="Sheet4" sheetId="24" state="hidden" r:id="rId8"/>
    <sheet name="Sheet3" sheetId="10" state="hidden" r:id="rId9"/>
    <sheet name="Sheet1" sheetId="21" state="hidden" r:id="rId10"/>
  </sheets>
  <definedNames>
    <definedName name="_xlnm._FilterDatabase" localSheetId="6" hidden="1">database!$A$1:$H$111</definedName>
    <definedName name="_xlnm.Print_Area" localSheetId="1">Financial!$B$2:$H$12</definedName>
    <definedName name="_xlnm.Print_Area" localSheetId="0">Summary!$B$1:$E$26</definedName>
    <definedName name="_xlnm.Print_Titles" localSheetId="1">Financial!$1:$5</definedName>
    <definedName name="_xlnm.Print_Titles" localSheetId="2">'Quality Systems'!$1:$5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 i="24" l="1"/>
  <c r="A3" i="24"/>
  <c r="A2" i="24"/>
  <c r="B1" i="24"/>
  <c r="H5" i="18" l="1"/>
  <c r="G5" i="18"/>
  <c r="F11" i="18"/>
  <c r="F10" i="18"/>
  <c r="F9" i="18"/>
  <c r="F8" i="18"/>
  <c r="F7" i="18"/>
  <c r="F6" i="18"/>
  <c r="F5" i="18"/>
  <c r="E10" i="18"/>
  <c r="E9" i="18"/>
  <c r="E8" i="18"/>
  <c r="E7" i="18"/>
  <c r="E6" i="18"/>
  <c r="E5" i="18"/>
  <c r="D11" i="18"/>
  <c r="D10" i="18"/>
  <c r="D9" i="18"/>
  <c r="D8" i="18"/>
  <c r="D7" i="18"/>
  <c r="D6" i="18"/>
  <c r="D5" i="18"/>
  <c r="C11" i="18"/>
  <c r="C10" i="18"/>
  <c r="C9" i="18"/>
  <c r="C8" i="18"/>
  <c r="C7" i="18"/>
  <c r="C6" i="18"/>
  <c r="C5" i="18"/>
  <c r="D4" i="18"/>
  <c r="G4" i="18"/>
  <c r="F4" i="18"/>
  <c r="E4" i="18"/>
  <c r="E2" i="18"/>
  <c r="H5" i="16"/>
  <c r="G6" i="16"/>
  <c r="G5" i="16"/>
  <c r="F12" i="16"/>
  <c r="F11" i="16"/>
  <c r="F10" i="16"/>
  <c r="F9" i="16"/>
  <c r="F8" i="16"/>
  <c r="F7" i="16"/>
  <c r="F5" i="16"/>
  <c r="E12" i="16"/>
  <c r="E11" i="16"/>
  <c r="E10" i="16"/>
  <c r="E9" i="16"/>
  <c r="E8" i="16"/>
  <c r="E7" i="16"/>
  <c r="E6" i="16"/>
  <c r="E5" i="16"/>
  <c r="D12" i="16"/>
  <c r="D11" i="16"/>
  <c r="D10" i="16"/>
  <c r="D9" i="16"/>
  <c r="D8" i="16"/>
  <c r="D7" i="16"/>
  <c r="D6" i="16"/>
  <c r="D5" i="16"/>
  <c r="C12" i="16"/>
  <c r="C11" i="16"/>
  <c r="C10" i="16"/>
  <c r="C9" i="16"/>
  <c r="C8" i="16"/>
  <c r="C7" i="16"/>
  <c r="C6" i="16"/>
  <c r="C5" i="16"/>
  <c r="D4" i="16"/>
  <c r="G4" i="16"/>
  <c r="F4" i="16"/>
  <c r="E4" i="16"/>
  <c r="E2" i="16"/>
  <c r="E23" i="14"/>
  <c r="D23" i="14"/>
  <c r="D20" i="14"/>
  <c r="D19" i="14"/>
  <c r="D18" i="14"/>
  <c r="E17" i="14"/>
  <c r="D17" i="14"/>
  <c r="D9" i="14"/>
  <c r="D10" i="14"/>
  <c r="D11" i="14"/>
  <c r="D12" i="14"/>
  <c r="D13" i="14"/>
  <c r="D8" i="14"/>
  <c r="C27" i="14"/>
  <c r="B27" i="14"/>
  <c r="C23" i="14"/>
  <c r="B23" i="14"/>
  <c r="B22" i="14"/>
  <c r="C21" i="14"/>
  <c r="B21" i="14"/>
  <c r="B19" i="14"/>
  <c r="B20" i="14"/>
  <c r="B9" i="14"/>
  <c r="B10" i="14"/>
  <c r="B11" i="14"/>
  <c r="B12" i="14"/>
  <c r="B13" i="14"/>
  <c r="B14" i="14"/>
  <c r="B15" i="14"/>
  <c r="B16" i="14"/>
  <c r="B17" i="14"/>
  <c r="B18" i="14"/>
  <c r="B8" i="14"/>
  <c r="D7" i="14"/>
  <c r="E7" i="14"/>
  <c r="B7" i="14"/>
  <c r="C7" i="14"/>
  <c r="D6" i="14"/>
  <c r="B6" i="14"/>
  <c r="B5" i="14"/>
  <c r="B4" i="14"/>
  <c r="B3" i="14"/>
  <c r="H4" i="18" l="1"/>
  <c r="B3" i="24" s="1"/>
  <c r="F2" i="18"/>
  <c r="H4" i="16" l="1"/>
  <c r="H3" i="18" l="1"/>
  <c r="F2" i="16"/>
  <c r="H3" i="16"/>
  <c r="E6" i="14" l="1"/>
  <c r="C6" i="21"/>
  <c r="A5" i="21"/>
  <c r="A4" i="21"/>
  <c r="C5" i="21"/>
  <c r="B5" i="21"/>
  <c r="C4" i="21"/>
  <c r="C3" i="10"/>
  <c r="C2" i="10"/>
  <c r="A7" i="21"/>
  <c r="A6" i="21"/>
  <c r="A3" i="21"/>
  <c r="A2" i="21"/>
  <c r="C1" i="21"/>
  <c r="B1" i="21"/>
  <c r="B3" i="10"/>
  <c r="B5" i="10" l="1"/>
  <c r="B2" i="21"/>
  <c r="B2" i="10"/>
  <c r="C2" i="21"/>
  <c r="B6" i="21"/>
  <c r="C5" i="10"/>
  <c r="B4" i="10"/>
  <c r="C4" i="10"/>
  <c r="B4" i="21"/>
  <c r="B3" i="21"/>
  <c r="C3" i="21"/>
  <c r="C7" i="21" l="1"/>
  <c r="B6" i="10"/>
  <c r="B7" i="21"/>
  <c r="C6" i="10" l="1"/>
</calcChain>
</file>

<file path=xl/sharedStrings.xml><?xml version="1.0" encoding="utf-8"?>
<sst xmlns="http://schemas.openxmlformats.org/spreadsheetml/2006/main" count="741" uniqueCount="658">
  <si>
    <t>Processes</t>
  </si>
  <si>
    <t>CNC/Machining</t>
  </si>
  <si>
    <t>Bending</t>
  </si>
  <si>
    <t>Casting/Forging</t>
  </si>
  <si>
    <t>Coating/Plating</t>
  </si>
  <si>
    <t>Cold Forming</t>
  </si>
  <si>
    <t>Fabrication/Assembly</t>
  </si>
  <si>
    <t>Heading/Threading</t>
  </si>
  <si>
    <t>Heat Treating</t>
  </si>
  <si>
    <t>Hot Forming</t>
  </si>
  <si>
    <t>Stamping</t>
  </si>
  <si>
    <t>Welding</t>
  </si>
  <si>
    <t>Other</t>
  </si>
  <si>
    <t>F1</t>
  </si>
  <si>
    <t>F2</t>
  </si>
  <si>
    <t>F3</t>
  </si>
  <si>
    <t>F5</t>
  </si>
  <si>
    <t>F6</t>
  </si>
  <si>
    <t>F7</t>
  </si>
  <si>
    <t>SUPPLIER SELF SURVEY</t>
  </si>
  <si>
    <t>SELF-SURVEY DATE</t>
  </si>
  <si>
    <t xml:space="preserve">SUPPLIER CONTACT INFORMATION </t>
  </si>
  <si>
    <t>SUPPLIER NAME</t>
  </si>
  <si>
    <t>ADDRESS</t>
  </si>
  <si>
    <t>CITY</t>
  </si>
  <si>
    <t>STATE</t>
  </si>
  <si>
    <t>ZIP CODE</t>
  </si>
  <si>
    <t>COUNTRY</t>
  </si>
  <si>
    <t xml:space="preserve">TELEPHONE NUMBER </t>
  </si>
  <si>
    <t xml:space="preserve">SUPPLIER CONTACT </t>
  </si>
  <si>
    <t>e-mail</t>
  </si>
  <si>
    <t>PHONE</t>
  </si>
  <si>
    <t>CONTACT- QUALITY</t>
  </si>
  <si>
    <t>CERTIFICATIONS</t>
  </si>
  <si>
    <t>INDICATE YOUR PERCEIVED STRENGTHS</t>
  </si>
  <si>
    <t>Environment &amp; Safety</t>
  </si>
  <si>
    <t>Security</t>
  </si>
  <si>
    <t>SCORE</t>
  </si>
  <si>
    <t>DEMOGRAPHIC INFORMATION</t>
  </si>
  <si>
    <t xml:space="preserve">YEAR ESTABLISHED  </t>
  </si>
  <si>
    <t xml:space="preserve">ANNUAL SALES ($US) </t>
  </si>
  <si>
    <t xml:space="preserve">% EXPORT (N AMER/ASIA/EU)  </t>
  </si>
  <si>
    <t>PRIMARY COMMODITY</t>
  </si>
  <si>
    <t>2ND COMMODITY</t>
  </si>
  <si>
    <t xml:space="preserve">3RD COMMODITY </t>
  </si>
  <si>
    <t>SELF SURVEY COMPLETED BY</t>
  </si>
  <si>
    <t>NAME</t>
  </si>
  <si>
    <t xml:space="preserve">INDICATE YOUR PERCEIVED WEAKNESSES </t>
  </si>
  <si>
    <t>Financial</t>
  </si>
  <si>
    <t>SCORING  GUIDELINES</t>
  </si>
  <si>
    <t>Public Company</t>
  </si>
  <si>
    <t xml:space="preserve">Years in Business
</t>
  </si>
  <si>
    <t>Global Business</t>
  </si>
  <si>
    <t>Customer Dependency</t>
  </si>
  <si>
    <t>Sales Trend</t>
  </si>
  <si>
    <t>Litigation</t>
  </si>
  <si>
    <t>Tax Issues</t>
  </si>
  <si>
    <t>5 Points 
Strong Financial Health</t>
  </si>
  <si>
    <t xml:space="preserve">&gt; 5 years
</t>
  </si>
  <si>
    <t>Global / Multinational Sales</t>
  </si>
  <si>
    <t>Dependency on any given Customer does not exceed 10% of sales</t>
  </si>
  <si>
    <t>Increase over the last three years</t>
  </si>
  <si>
    <t>No Litigation over the last three years</t>
  </si>
  <si>
    <t>No Tax Issues over the last three years</t>
  </si>
  <si>
    <t>3 Points 
Moderate Financial Health</t>
  </si>
  <si>
    <t>Private Company, Government-owned</t>
  </si>
  <si>
    <t>2-5 years</t>
  </si>
  <si>
    <t>National Sales</t>
  </si>
  <si>
    <t>Dependency on any given Customer is 10-20% of sales</t>
  </si>
  <si>
    <t>No change over the last three years</t>
  </si>
  <si>
    <t xml:space="preserve">Litigation with minor financial impact in any of the last three years
</t>
  </si>
  <si>
    <t>Tax Issues with minor financial impact in any of the last three years</t>
  </si>
  <si>
    <t xml:space="preserve">0 Points 
Weak Financial Health </t>
  </si>
  <si>
    <t>&lt; 2 years</t>
  </si>
  <si>
    <t>Local Sales</t>
  </si>
  <si>
    <t>Dependency on any given Customer exceeds 20% of sales</t>
  </si>
  <si>
    <t>Decrease over the last three years</t>
  </si>
  <si>
    <t>Litigation with major financial impact in any of the last three years</t>
  </si>
  <si>
    <t>Tax Issues with major financial impact in any of the last three years</t>
  </si>
  <si>
    <t>Notes</t>
  </si>
  <si>
    <t>SUPPLIER SELF SCORE</t>
  </si>
  <si>
    <t>GEXPRO SCORE</t>
  </si>
  <si>
    <t>Quality Management System</t>
  </si>
  <si>
    <t>Sub-tier Supplier Management</t>
  </si>
  <si>
    <t xml:space="preserve">Delivery Performance
</t>
  </si>
  <si>
    <t>Purchasing Information</t>
  </si>
  <si>
    <t xml:space="preserve">5 Points
All documented processes in place with virtually no risk of process failure
</t>
  </si>
  <si>
    <t xml:space="preserve">The company monitors sub-tier supplier's key processes (delivery, inventory turns, etc.) performance on a minimum of a monthly basis and can demonstrate meeting customer delivery targets as well as plans continually improving delivery performance. </t>
  </si>
  <si>
    <t>100% - 98% on time delivery over last 12 months</t>
  </si>
  <si>
    <t xml:space="preserve">3 Points 
Most documented processes in place with only occasional risk of process failure
</t>
  </si>
  <si>
    <t>The company monitors delivery performance for "select" Suppliers only and/or cannot demonstrate the achievement of targets as set by "all" Suppliers.  Data does not suggest any consistent improvement.</t>
  </si>
  <si>
    <t xml:space="preserve">98% - 95% on time delivery over last 12 months
</t>
  </si>
  <si>
    <t xml:space="preserve">0 Points
Minimal or no documented processes in place.  
</t>
  </si>
  <si>
    <t>There is no evidence of a Quality Management System
Score at 0 if Unknown</t>
  </si>
  <si>
    <t xml:space="preserve">The company does not regularly monitor Supplier performance and cannot demonstrate consistent achievement of targets.  </t>
  </si>
  <si>
    <t>&lt; 95% on time delivery over last 12 months
Score at 0 if Unknown</t>
  </si>
  <si>
    <t>Purchasing documents do not exist or they do not contain data clearly defining the product ordered.</t>
  </si>
  <si>
    <t xml:space="preserve">SUPPLIER SELF SCORE
</t>
  </si>
  <si>
    <t>Malpractice, Fraud &amp; Falsification</t>
  </si>
  <si>
    <t>Quality</t>
  </si>
  <si>
    <t>Total</t>
  </si>
  <si>
    <t xml:space="preserve">Note:  QUESTIONS F1-F5 ARE MANDATORY, A SCORE OF 0 WILL RESULT IF ANY ARE LEFT BLANK. If Public Company, please answer F2-F5 and enter the internet address for the company's financial information in one of the Notes sections below.  If Private or Government-owned Company, please answer all Financial questions.
</t>
  </si>
  <si>
    <t>F4</t>
  </si>
  <si>
    <t>Purchasing documents contain most, but not all of the product ordering details such as type, class, grade or other precise identification, or test examination, inspection and/or flowdown of customer requirements.</t>
  </si>
  <si>
    <t>证书</t>
  </si>
  <si>
    <t xml:space="preserve"> 优势(自我评估)</t>
  </si>
  <si>
    <t>Q1</t>
  </si>
  <si>
    <t>Q2</t>
  </si>
  <si>
    <t>Q3</t>
  </si>
  <si>
    <t>Q4</t>
  </si>
  <si>
    <t>Q5</t>
  </si>
  <si>
    <t>Q6</t>
  </si>
  <si>
    <t xml:space="preserve">
The supplier complies with business ethics and standards of conduct regarding contract compliance and awareness of malpractice prevention.</t>
  </si>
  <si>
    <t>COMMODITIES PROVIDED</t>
  </si>
  <si>
    <t>The supplier has a Quality Management System registered by a third party to ISO9001</t>
  </si>
  <si>
    <t>The supplier has a Quality Management System compliant with, but not registered to, ISO9001</t>
  </si>
  <si>
    <t>Masks</t>
  </si>
  <si>
    <t>Respirators</t>
  </si>
  <si>
    <t>Face Shields</t>
  </si>
  <si>
    <t>Hand Sanitizer</t>
  </si>
  <si>
    <t>Wipes</t>
  </si>
  <si>
    <t>Gloves</t>
  </si>
  <si>
    <t>Protective Suits</t>
  </si>
  <si>
    <t>Thermometers</t>
  </si>
  <si>
    <t>Thermal Video</t>
  </si>
  <si>
    <t>English</t>
  </si>
  <si>
    <t>中國語文</t>
  </si>
  <si>
    <t>Français</t>
  </si>
  <si>
    <t>Magyar</t>
  </si>
  <si>
    <t>Español</t>
  </si>
  <si>
    <t>Deutsch</t>
  </si>
  <si>
    <t>Vietnamese</t>
  </si>
  <si>
    <t xml:space="preserve">Please complete ALL tabs:  Summary, Financial, Quality, Environment &amp; Safety, Operations, and Security. </t>
  </si>
  <si>
    <t>请完成所有表单：概要，财务，质量，环境与安全，营运以及安保.</t>
  </si>
  <si>
    <t>Veuillez compléter les onglets suivants : Sommaire, Données économiques et financières, Qualité, Environnement &amp; Protection, Opérations et Sécurité</t>
  </si>
  <si>
    <t xml:space="preserve">Kérjük, töltse ki az ÖSSZES fület  Összegzés, Pénzügyi, Minőségügyi, Környezetvédelmi &amp; Biztonsági, Gyártási és Biztonsági. </t>
  </si>
  <si>
    <t xml:space="preserve">Por favor, complete TODAS las pestañas  Resumen, Finanzas, Calidad, Medio ambiente y Seguridad, Operaciones, Seguridad  </t>
  </si>
  <si>
    <t xml:space="preserve">Bitte ALLE Blätter ausfüllen:  Zusammenfassung, Finanzen, Qualität, Umwelt &amp; Sicherheit, Geschäftstätigkeit und Sicherheit. </t>
  </si>
  <si>
    <t>Vui lòng hoàn thành tất cả các mục: Tóm tắt, Tài chính, Chất lượng, Môi trường &amp; An toàn, Hoạt động &amp; Bảo mật</t>
  </si>
  <si>
    <t>GEXPRO SERVICES SUPPLIER ASSESSMENT</t>
  </si>
  <si>
    <t>GEXPRO SERVICES 供应商评估表</t>
  </si>
  <si>
    <t>SZÁLLÍTÓ ÉRTÉKELÉSE</t>
  </si>
  <si>
    <t>EVALUACIÓN DEL PROVEEDOR</t>
  </si>
  <si>
    <t>LIEFERANTENBEWERTUNG</t>
  </si>
  <si>
    <t xml:space="preserve">Đánh giá nhà cung cấp GEXPRO SERVICES </t>
  </si>
  <si>
    <t>供应商自评表</t>
  </si>
  <si>
    <t>Formulaire d'auto-évaluation fournisseur</t>
  </si>
  <si>
    <t>SZÁLLÍTÓ ÖNÉRTÉKELÉSE</t>
  </si>
  <si>
    <t>AUTOEXAMEN PARA EL PROVEEDOR</t>
  </si>
  <si>
    <t>SELBSTAUSKUNFT</t>
  </si>
  <si>
    <t>Nhà cung cấp tự đánh giá</t>
  </si>
  <si>
    <t>填写日期</t>
  </si>
  <si>
    <t>Date de l'auto-évaluation</t>
  </si>
  <si>
    <t>ÖNÉRTÉKELÉS DÁTUMA</t>
  </si>
  <si>
    <t>FECHA DE AUTOEXAMEN</t>
  </si>
  <si>
    <t>DATUM DER SELBSTAUSKUNFT</t>
  </si>
  <si>
    <t>Ngày đánh giá</t>
  </si>
  <si>
    <t>总分</t>
  </si>
  <si>
    <t>PONTSZÁM</t>
  </si>
  <si>
    <t>PUNTAJE</t>
  </si>
  <si>
    <t>PUNKTZAHL</t>
  </si>
  <si>
    <t>Điểm</t>
  </si>
  <si>
    <t>供应商信息</t>
  </si>
  <si>
    <t>Coordonnées du fournisseur</t>
  </si>
  <si>
    <t xml:space="preserve">SZÁLLÍTÓ KAPCSOLATTARTÁSI ADATAI </t>
  </si>
  <si>
    <t xml:space="preserve">INFORMACIÓN DE CONTACTO DEL PROVEEDOR </t>
  </si>
  <si>
    <t xml:space="preserve">KONTAKTDATEN DES LIEFERANTEN </t>
  </si>
  <si>
    <t>Thông tin liên lạc của nhà cung cấp</t>
  </si>
  <si>
    <t>统计资料</t>
  </si>
  <si>
    <t>Informations générales</t>
  </si>
  <si>
    <t>DEMOGRÁFIAI ADATOK</t>
  </si>
  <si>
    <t>INFORMACIÓN DEMOGRÁFICA</t>
  </si>
  <si>
    <t>DEMOGRAPHISCHE INFORMATIONEN</t>
  </si>
  <si>
    <t>Thông tin cơ cấu của công ty</t>
  </si>
  <si>
    <t>供应商全称</t>
  </si>
  <si>
    <t>Nom du fournisseur</t>
  </si>
  <si>
    <t>SZÁLLÍTÓ NEVE</t>
  </si>
  <si>
    <t>NOMBRE DEL PROVEEDOR</t>
  </si>
  <si>
    <t>LIEFERANTENNAME</t>
  </si>
  <si>
    <t xml:space="preserve">Tên nhà cung cấp </t>
  </si>
  <si>
    <t>公司成立年份</t>
  </si>
  <si>
    <t>Année de création</t>
  </si>
  <si>
    <t xml:space="preserve">ALAPÍTÁS ÉVE  </t>
  </si>
  <si>
    <t xml:space="preserve">FECHA DE CREACIÓN  </t>
  </si>
  <si>
    <t xml:space="preserve">GRÜNDUNGSJAHR  </t>
  </si>
  <si>
    <t>Năm thành lập</t>
  </si>
  <si>
    <t xml:space="preserve"> 地址</t>
  </si>
  <si>
    <t>Adresse</t>
  </si>
  <si>
    <t>CÍM</t>
  </si>
  <si>
    <t>DIRECCIÓN</t>
  </si>
  <si>
    <t>ANSCHRIFT</t>
  </si>
  <si>
    <t>Địa chỉ</t>
  </si>
  <si>
    <t>年营业额 (美金)</t>
  </si>
  <si>
    <t>Chiffre d'affaires annuel</t>
  </si>
  <si>
    <t xml:space="preserve">ÉVES FORGALOM (USD) </t>
  </si>
  <si>
    <t xml:space="preserve">VENTAS ANUALES (USD) </t>
  </si>
  <si>
    <t xml:space="preserve">JAHRESUMSATZ (USD) </t>
  </si>
  <si>
    <t>Thu nhập hằng năm ($USD)</t>
  </si>
  <si>
    <t xml:space="preserve"> 城市</t>
  </si>
  <si>
    <t>Ville</t>
  </si>
  <si>
    <t>TELEPÜLÉS</t>
  </si>
  <si>
    <t>CIUDAD</t>
  </si>
  <si>
    <t>STADT</t>
  </si>
  <si>
    <t>Thành phố</t>
  </si>
  <si>
    <t>出口比率%</t>
  </si>
  <si>
    <t>% Exportation (Amérique du Nord/Asie/Europe)</t>
  </si>
  <si>
    <t xml:space="preserve">EXPORT %-A (É-AMERIKA/ÁZSIA/EU)  </t>
  </si>
  <si>
    <t xml:space="preserve">% DE EXPORTACIÓN (EN AMER/ASIA/EU)  </t>
  </si>
  <si>
    <t xml:space="preserve">% EXPORT (N AMER/ASIEN/EU)  </t>
  </si>
  <si>
    <t>% Xuất khẩu (Mỹ/Châu á/ Châu âu)</t>
  </si>
  <si>
    <t xml:space="preserve"> 州</t>
  </si>
  <si>
    <t>Etat</t>
  </si>
  <si>
    <t>ÁLLAM</t>
  </si>
  <si>
    <t>ESTADO</t>
  </si>
  <si>
    <t>STAAT</t>
  </si>
  <si>
    <t>Quận</t>
  </si>
  <si>
    <t xml:space="preserve"> 主要产品</t>
  </si>
  <si>
    <t>Principale activité (Produits finis)</t>
  </si>
  <si>
    <t>ELSŐDLEGES ÁRUCIKK</t>
  </si>
  <si>
    <t>COMUNIDAD PRIMARIA</t>
  </si>
  <si>
    <t xml:space="preserve"> Dòng Sản Phẩm Chính</t>
  </si>
  <si>
    <t>邮政编码</t>
  </si>
  <si>
    <t>Code Postal</t>
  </si>
  <si>
    <t>IRÁNYÍTÓSZÁM</t>
  </si>
  <si>
    <t>CÓDIGO POSTAL</t>
  </si>
  <si>
    <t>PLZ</t>
  </si>
  <si>
    <t>Mã vùng</t>
  </si>
  <si>
    <t xml:space="preserve"> 次要产品1</t>
  </si>
  <si>
    <t>Seconde activité (Produits finis)</t>
  </si>
  <si>
    <t>2. ÁRUCIKK</t>
  </si>
  <si>
    <t>2ª COMUNIDAD</t>
  </si>
  <si>
    <t>Dòng Sản Phẩm Thứ 2</t>
  </si>
  <si>
    <t xml:space="preserve"> 国家</t>
  </si>
  <si>
    <t>Pays</t>
  </si>
  <si>
    <t>ORSZÁG</t>
  </si>
  <si>
    <t>PAÍS</t>
  </si>
  <si>
    <t>LAND</t>
  </si>
  <si>
    <t>Đất nước</t>
  </si>
  <si>
    <t>次 要产品2</t>
  </si>
  <si>
    <t>Troisième activité (Produits finis)</t>
  </si>
  <si>
    <t>3. ÁRUCIKK</t>
  </si>
  <si>
    <t xml:space="preserve">3ª COMUNIDAD </t>
  </si>
  <si>
    <t>Dòng Sản Phẩm Thứ 3</t>
  </si>
  <si>
    <t xml:space="preserve"> 电话</t>
  </si>
  <si>
    <t>Numéro de téléphone</t>
  </si>
  <si>
    <t>TELEFONSZÁM</t>
  </si>
  <si>
    <t xml:space="preserve">NÚMERO DE TELÉFONO </t>
  </si>
  <si>
    <t xml:space="preserve">TELEFONNUMMER </t>
  </si>
  <si>
    <t>Số điện thoại</t>
  </si>
  <si>
    <t xml:space="preserve"> 业务联系人</t>
  </si>
  <si>
    <t>Contact du fournisseur</t>
  </si>
  <si>
    <t xml:space="preserve">CONTACTO DEL PROVEEDOR </t>
  </si>
  <si>
    <t>Email</t>
  </si>
  <si>
    <t>E-mail</t>
  </si>
  <si>
    <t>Correo electrónico</t>
  </si>
  <si>
    <t>E-Mail</t>
  </si>
  <si>
    <t>Téléphone</t>
  </si>
  <si>
    <t>TELEFON</t>
  </si>
  <si>
    <t>TELÉFONO</t>
  </si>
  <si>
    <t xml:space="preserve"> 填表人</t>
  </si>
  <si>
    <t>Formulaire d'auto-évaluation complété par</t>
  </si>
  <si>
    <t>AZ ÖNÉRTÉKELÉST KÉSZÍTETTE:</t>
  </si>
  <si>
    <t>AUTOEXAMEN COMPLETADO POR</t>
  </si>
  <si>
    <t>SELBSTAUSKUNFT AUSGEFÜLLT VON</t>
  </si>
  <si>
    <t xml:space="preserve">Bản tự đánh giá được hoàn thành bởi: </t>
  </si>
  <si>
    <t xml:space="preserve"> 质量联系人</t>
  </si>
  <si>
    <t>Contat Qualité</t>
  </si>
  <si>
    <t>KAPCSOLAT - MINŐSÉGÜGY</t>
  </si>
  <si>
    <t>CONTACTO-CALIDAD</t>
  </si>
  <si>
    <t>KONTAKT - QUALITÄT</t>
  </si>
  <si>
    <t>Thông tin liên lạc- kiểm tra chất lượng</t>
  </si>
  <si>
    <t xml:space="preserve"> 姓名</t>
  </si>
  <si>
    <t xml:space="preserve">Nom  </t>
  </si>
  <si>
    <t>NÉV</t>
  </si>
  <si>
    <t>NOMBRE</t>
  </si>
  <si>
    <t>Name</t>
  </si>
  <si>
    <t>Tên</t>
  </si>
  <si>
    <t>Certifications</t>
  </si>
  <si>
    <t>TANÚSÍTVÁNYOK</t>
  </si>
  <si>
    <t>CERTIFICACIONES</t>
  </si>
  <si>
    <t>ZERTIFIZIERUNGEN</t>
  </si>
  <si>
    <t>Chứng Chỉ</t>
  </si>
  <si>
    <t>Indiquez vos avantages perçus</t>
  </si>
  <si>
    <t>JELÖLJE MEG ERŐSSÉGEIT</t>
  </si>
  <si>
    <t>INDIQUE SUS PUNTOS FUERTES</t>
  </si>
  <si>
    <t>GEBEN SIE IHRE WAHRGENOMMENEN STÄRKEN AN</t>
  </si>
  <si>
    <t>Nhận định thế mạnh</t>
  </si>
  <si>
    <t>劣势(自我评估)</t>
  </si>
  <si>
    <t>Indiquez vos faiblesses perçues</t>
  </si>
  <si>
    <t xml:space="preserve">JELÖLJE MEG GYENGESÉGEIT </t>
  </si>
  <si>
    <t xml:space="preserve">INDIQUE SUS DEBILIDADES </t>
  </si>
  <si>
    <t xml:space="preserve">GEBEN SIE IHRE WAHRGENOMMENEN SCHWÄCHEN AN </t>
  </si>
  <si>
    <t>Nhận định điểm yếu</t>
  </si>
  <si>
    <t xml:space="preserve">
注意：上市公司请回答 F2-F5， 在其中一项备注栏填入公司财务信息披露的网址。若是私人公司或政府所有公司，请回答所有财务提问。</t>
  </si>
  <si>
    <t>Remarque : LES QUESTIONS F1-F5 SONT OBLIGATOIRES, UN SCORE DE 0 SOIT LE RESULTAT SI LES LIGNES SONT BLANCS.Si vous êtes une entreprise publique , veuillez répondre aux questions F2 à F5 et entrer le lien vers les données financières de votre entreprise dans l'une des cellules "commentaires" ci-dessous. Si vous êtes une entreprise privée,ou à capitaux publics, ou EPIC, veuillez répondre à toutes les questions financières.</t>
  </si>
  <si>
    <t xml:space="preserve">Megjegyzés:  Nyilvános társaság esetén, kérem, válaszoljon az F2-F5-re, és adja meg az a társaság pénzügyi információit tartalmazó internet címet az egyik alábbi Megjegyzés rovatban.  Zártkörű állami tulajdonú vállalat esetén, kérjük, válaszoljon az összes Pénzügyi kérdésre.
</t>
  </si>
  <si>
    <t xml:space="preserve">Notas:  Si es una compañía pública, por favor responda F2 a F5 e ingrese la dirección de Internet de la información financiera de la compañía en una de las secciones de Notas que figura más abajo.  Si es una compañía privada o en propiedad del gobierno, por favor responda todas las preguntas financieras.
</t>
  </si>
  <si>
    <t xml:space="preserve">Anmerkung:  Falls es sich um eine Aktiengesellschaft handelt, beantworten Sie bitte F2-F5 und geben Sie die Website für die Finanzdaten des Unternehmens in einem der nachstehenden Anmerkungsfelder ein.  Falls es sich um eine GmbH, Personengesellschaft oder ein staatliches Unternehmen handelt, beantworten Sie bitte alle Finanzfragen.
</t>
  </si>
  <si>
    <t>Ghi chú: câu hỏi F2-F5: là câu hỏi bắt buộc, 0 điểm nếu bỏ trống. Nếu là công ty cổ phần, vui lòng trả lời F2-F5 và điền thông tin và địa chỉ về tài chính của công ty  vào ô ghi chú ở dưới. Nếu là công ty tư nhân hoặc nhà nước vui lòng trả lời tất cả những câu hỏi  về tài chính</t>
  </si>
  <si>
    <t>Quality Systems</t>
  </si>
  <si>
    <t>5分
所有书面的流程均具备，过程没有风险</t>
  </si>
  <si>
    <t>5 Points
Tous les process de certification ISO on été mis en place sans risque de défaillance</t>
  </si>
  <si>
    <t xml:space="preserve">5 pont
Minden folyamat dokumentált, gyakorlatilag nem áll fenn a technológiai meghibásodás kockázata
</t>
  </si>
  <si>
    <t>5 Points 
Salud financiera fuerte</t>
  </si>
  <si>
    <t>5 Punkte
Alle dokumentierten Verfahren eingerichtet mit praktisch keinem Ausfallrisiko</t>
  </si>
  <si>
    <t xml:space="preserve">5 điểm.  Tất cả  quá trình giấy tờ được thành lập không có yếu tố ảnh hưởng hay nguy hiểm </t>
  </si>
  <si>
    <t>3分 
大部分的文件具备，过程中偶然存在风险</t>
  </si>
  <si>
    <t>3 Points
La plupart des process de certification ISO ont été mis en place avec un risque occasionnel d'échec</t>
  </si>
  <si>
    <t>3 pont
A legtöbb folyamat dokumentált, a technológiai meghibásodás esetenkénti kockázatával</t>
  </si>
  <si>
    <t>3 Points 
Salud financiera moderada</t>
  </si>
  <si>
    <t>3 Punkte
Die meisten dokumentierten Verfahren eingerichtet mit nur gelegentlichem Ausfallrisiko</t>
  </si>
  <si>
    <t>3 điểm. Tất cả quá trình giấy tờ được thành lập tốt, chỉ có một vài rủi ro nhỏ trong quá trình</t>
  </si>
  <si>
    <t xml:space="preserve">
在遵守合同约定，防止营私舞弊方面，供应商遵守商业道德及职业行为准则。供应商张贴告示，开展职业道德和行为准则的培训和再培训，并将此要求纳入到内部审核流程和供应商审核流程，并推及到次级供应商审核的各个环节。</t>
  </si>
  <si>
    <t xml:space="preserve">
Le fournisseur se conforme à l'éthique des affaires et aux normes de conduite en matière de conformité contractuelle et de sensibilisation à la prévention des fautes professionnelles. Le fournisseur a publié des avis, mène des activités de sensibilisation et de recyclage, s'intègre aux processus de vérification interne et externe, et se plie à cette exigence pour les sous-niveaux à tous les niveaux.</t>
  </si>
  <si>
    <t xml:space="preserve">
A beszállítónak meg kell felelni az üzleti etikának és a magatartási normáknak a szerződéses megfelelésről és a rosszhiszeműségek megelőzéséről. A beszállító értesítést küld, tudatosító és felfrissítő képzést folytat, integrálódik a belső és külső ellenőrzési folyamatokba, és minden szinten kommunikálja ezt a követelményt.</t>
  </si>
  <si>
    <t xml:space="preserve">
El proveedor cumple con la ética comercial y los estándares de conducta con respecto al cumplimiento del contrato y la conciencia de la prevención de negligencia. El proveedor ha publicado avisos, realiza actividades de sensibilización y actualización, se integra en los procesos de auditoría interna y de proveedores, y reduce este requisito a niveles inferiores en todos los niveles.</t>
  </si>
  <si>
    <t>Verteidigung
Der Lieferant erfüllt die Geschäftsethik und die Verhaltensstandards in Bezug auf die Einhaltung von Verträgen und das Bewusstsein für die Verhinderung von Kunstfehlern. Der Lieferant veröffentlicht Bekanntmachungen, führt Sensibilisierungs- und Auffrischungsschulungen durch, integriert sich in interne und Lieferantenprüfungsprozesse und leitet diese Anforderung auf Unterebenen auf allen Ebenen ab.</t>
  </si>
  <si>
    <t xml:space="preserve"> Nhà cung cấp tuân thủ đạo đức kinh doanh và các tiêu chuẩn ứng xử liên quan đến việc tuân thủ hợp đồng và nhận thức về phòng ngừa sơ suất. Nhà cung cấp đã thông báo, tiến hành đào tạo nâng cao nhận thức và bồi dưỡng, tích hợp vào các quy trình kiểm toán nội bộ và nhà cung cấp, và phổ biến những yêu cầu này xuống các cấp dưới. </t>
  </si>
  <si>
    <t>Pénzügy</t>
  </si>
  <si>
    <t>Financiero</t>
  </si>
  <si>
    <t>Finanzen</t>
  </si>
  <si>
    <t>Tài chính</t>
  </si>
  <si>
    <t>打分标准</t>
  </si>
  <si>
    <t>Directives de notation</t>
  </si>
  <si>
    <t>PONTOZÁSI SZEMPONTOK</t>
  </si>
  <si>
    <t>GUÍA DE PUNTAJE</t>
  </si>
  <si>
    <t>ANLEITUNG FÜR PUNKTEVERGABE</t>
  </si>
  <si>
    <t>Mục đánh giá</t>
  </si>
  <si>
    <t>上市公司</t>
  </si>
  <si>
    <t>Entreprise publique</t>
  </si>
  <si>
    <t>Nyilvános társaság</t>
  </si>
  <si>
    <t>Compañía pública</t>
  </si>
  <si>
    <t>Aktiengesellschaft</t>
  </si>
  <si>
    <t>Công ty cổ phần</t>
  </si>
  <si>
    <t>经营历史</t>
  </si>
  <si>
    <t>Années d'expérience dans votre domaine d'activité</t>
  </si>
  <si>
    <t xml:space="preserve">Üzletben töltött évek száma
</t>
  </si>
  <si>
    <t xml:space="preserve">Años en actividad
</t>
  </si>
  <si>
    <t xml:space="preserve">Jahre im Geschäft
</t>
  </si>
  <si>
    <t>thời gian hoạt động khinh doanh</t>
  </si>
  <si>
    <t>全球经营范围</t>
  </si>
  <si>
    <t>Business global</t>
  </si>
  <si>
    <t>Globális üzleti tevékenység</t>
  </si>
  <si>
    <t>Negocios globales</t>
  </si>
  <si>
    <t>Weltweites Geschäft</t>
  </si>
  <si>
    <t>Kinh doanh toàn cầu</t>
  </si>
  <si>
    <t>对特定客户的依赖度</t>
  </si>
  <si>
    <t>Dépendance Clients</t>
  </si>
  <si>
    <t>Függőség a vásárlóktól</t>
  </si>
  <si>
    <t>Dependencia del Cliente</t>
  </si>
  <si>
    <t>Kapitalveränderung</t>
  </si>
  <si>
    <t>khách hành phụ thuộc</t>
  </si>
  <si>
    <t>销售额趋势</t>
  </si>
  <si>
    <t>Tendance des ventes</t>
  </si>
  <si>
    <t>Értékesítés alakulása</t>
  </si>
  <si>
    <t>Tendencia de ventas</t>
  </si>
  <si>
    <t>Umsatztrend</t>
  </si>
  <si>
    <t>Doanh thu bán hàng</t>
  </si>
  <si>
    <t>诉讼事项</t>
  </si>
  <si>
    <t>Litige</t>
  </si>
  <si>
    <t>Peres ügyek</t>
  </si>
  <si>
    <t>Litigación</t>
  </si>
  <si>
    <t>Gerichtsverfahren</t>
  </si>
  <si>
    <t>kiện tụng, tranh chấp</t>
  </si>
  <si>
    <t>税务</t>
  </si>
  <si>
    <t>Redressement fiscal</t>
  </si>
  <si>
    <t>Adóügyek</t>
  </si>
  <si>
    <t>Temas fiscales</t>
  </si>
  <si>
    <t>Steuerprobleme</t>
  </si>
  <si>
    <t>vấn đề về thuế</t>
  </si>
  <si>
    <t>(5分)
(财务健全)</t>
  </si>
  <si>
    <t>5 points 
Situation financière saine</t>
  </si>
  <si>
    <t>5 Pont
Erős pénzügyi helyzet</t>
  </si>
  <si>
    <t>5 Punkte 
sehr solide Finanzen</t>
  </si>
  <si>
    <t>5 Điểm / tài chính mạnh</t>
  </si>
  <si>
    <t>&gt; 5 年</t>
  </si>
  <si>
    <t>&gt; 5 ans</t>
  </si>
  <si>
    <t xml:space="preserve">&gt; 5 év
</t>
  </si>
  <si>
    <t xml:space="preserve">&gt; 5 años
</t>
  </si>
  <si>
    <t xml:space="preserve">&gt; 5 Jahre
</t>
  </si>
  <si>
    <t>&gt; 5 năm</t>
  </si>
  <si>
    <t>全球 / 多国业务</t>
  </si>
  <si>
    <t>Ventes Internationales / Multi-nationales</t>
  </si>
  <si>
    <t>Globális / multinacionális értékesítés</t>
  </si>
  <si>
    <t>Ventas Globales /  Multinacionales</t>
  </si>
  <si>
    <t>Weltweiter / Internationaler Umsatz</t>
  </si>
  <si>
    <t>Bán hàng đa quốc gia/ toàn cầu</t>
  </si>
  <si>
    <t>单一客户依赖度 &lt; 10%</t>
  </si>
  <si>
    <t>Votre dépendance à l'égard d'un client ne dépasse pas 10% de vos ventes</t>
  </si>
  <si>
    <t>A függőség bármely adott vásárlótól nem haladja meg az értékesítés 10%-át</t>
  </si>
  <si>
    <t>La dependencia de cualquier Cliente dado no debe exceder el 10% de las ventas</t>
  </si>
  <si>
    <t>Zunahme in den letzten drei Jahren</t>
  </si>
  <si>
    <t>Sự phụ thuộc vào khách hàng không vượt quá 10% doanh phu</t>
  </si>
  <si>
    <t>过去3年皆增长</t>
  </si>
  <si>
    <t>Augmentation de votre Capital Social au cours des 3 dernières années</t>
  </si>
  <si>
    <t>Növekedés az elmúlt három évben</t>
  </si>
  <si>
    <t>Aumento en los últimos tres años</t>
  </si>
  <si>
    <t>Tăng trong 3 năm vừa rồi</t>
  </si>
  <si>
    <t>过去3年中未发生过对公司造成损失的诉讼事项</t>
  </si>
  <si>
    <t>Aucun litige au cours des 3 dernières années</t>
  </si>
  <si>
    <t>Nem volt peres ügy az elmúlt három évben</t>
  </si>
  <si>
    <t>Sin litigaciones en los últimos tres años</t>
  </si>
  <si>
    <t>Kein Gerichtsverfahren in den letzten drei Jahren</t>
  </si>
  <si>
    <t>Không có kiện tụng tranh chấp trong vòng 3 năm vừa rồi</t>
  </si>
  <si>
    <t>过去3年中未与当地税务机关发生过任何税务争议事项</t>
  </si>
  <si>
    <t>Aucun redressement fiscal sur les 3 dernières années</t>
  </si>
  <si>
    <t>Nem volt adóügy az elmúlt három évben</t>
  </si>
  <si>
    <t>Sin temas fiscales en los últimos tres años</t>
  </si>
  <si>
    <t>Keine Steuerprobleme in den letzten drei Jahren</t>
  </si>
  <si>
    <t>ko có vấn đề về thuế trong vòng 3 năm vừa rồi</t>
  </si>
  <si>
    <t>(3分)
(财务中等)</t>
  </si>
  <si>
    <t>3 points
Situation financière stable</t>
  </si>
  <si>
    <t>3 Pont
Közepes pénzügyi helyzet</t>
  </si>
  <si>
    <t>3 Punkte 
mittlere Finanzen</t>
  </si>
  <si>
    <t>3 Điểm / tài chính trung bình</t>
  </si>
  <si>
    <t>私人公司, 政府所有</t>
  </si>
  <si>
    <t>Société privée, société à capitaux publics ou EPIC</t>
  </si>
  <si>
    <t>Zártkörű társaság, állami tulajdonú társaság</t>
  </si>
  <si>
    <t>Compañía privada, propiedad del gobierno</t>
  </si>
  <si>
    <t>GmbH, Personengesellschaft, staatliches Unternehmen</t>
  </si>
  <si>
    <t>Công ty tư nhân, nhà nước</t>
  </si>
  <si>
    <t>2-5 年</t>
  </si>
  <si>
    <t>2-5 ans</t>
  </si>
  <si>
    <t>2-5 év</t>
  </si>
  <si>
    <t>&gt; 2-5 años</t>
  </si>
  <si>
    <t>2-5 Jahre</t>
  </si>
  <si>
    <t>2-5 năm</t>
  </si>
  <si>
    <t>国内销售</t>
  </si>
  <si>
    <t>Ventes Nationales</t>
  </si>
  <si>
    <t>Nemzeti értékesítés</t>
  </si>
  <si>
    <t>Ventas Nacionales</t>
  </si>
  <si>
    <t>Nationaler Umsatz</t>
  </si>
  <si>
    <t>Bán hàng nội địa</t>
  </si>
  <si>
    <t>单一客户依赖度在 10 － 20%</t>
  </si>
  <si>
    <t>Votre dépendance à l'égard d'un client atteint parfois 10% à 20% de vos ventes</t>
  </si>
  <si>
    <t>A függőség bármely adott vásárlótól 10-20% közötti</t>
  </si>
  <si>
    <t>La dependencia de cualquier Cliente dado es del 10-20% de las ventas</t>
  </si>
  <si>
    <t>Keine Veränderung in den letzten drei Jahren</t>
  </si>
  <si>
    <t>Sự phụ thuộc vào khách hàng từ 10-20% doanh thu</t>
  </si>
  <si>
    <t>过去3年中没有变化</t>
  </si>
  <si>
    <t>Pas de changement de votre Capital Social au cours des trois dernières années</t>
  </si>
  <si>
    <t>Nem volt változás az elmúlt három évben</t>
  </si>
  <si>
    <t>Sin cambio en los últimos tres años</t>
  </si>
  <si>
    <t>Không thay đổi trong 3 năm vừa rồi</t>
  </si>
  <si>
    <t>过去3年中发生过对公司造成一定损失的诉讼事项</t>
  </si>
  <si>
    <t>Litige avec impact financier mineur dans l'une des trois dernières années</t>
  </si>
  <si>
    <t xml:space="preserve">Kisebb pénzügyi hatású peres ügy az elmúlt három év bármelyikében
</t>
  </si>
  <si>
    <t xml:space="preserve">Litigaciones con impacto financiero menor en cualquiera de los últimos tres años
</t>
  </si>
  <si>
    <t xml:space="preserve">Gerichtsverfahren mit geringer finanzieller Auswirkung in einem der letzten drei Jahre
</t>
  </si>
  <si>
    <t>một vài kiện tụng nhỏ trong vòng 3 năm vừa rồi</t>
  </si>
  <si>
    <t>过去3年中与当地税务机关发生过税务争议事项，但金额不大</t>
  </si>
  <si>
    <t>Redressement fiscal avec incidence financière mineure dans l'une des trois dernières années</t>
  </si>
  <si>
    <t>Kisebb pénzügyi hatású adóügy az elmúlt három év bármelyikében</t>
  </si>
  <si>
    <t>Temas fiscales con impacto financiero menor en cualquiera de los últimos tres años</t>
  </si>
  <si>
    <t>Steuerprobleme mit geringer finanzieller Auswirkung in einem der letzten drei Jahre</t>
  </si>
  <si>
    <t>có một vài vấn đề về thuế nhưng nhỏ trong vòng 3 năm vừa rồi</t>
  </si>
  <si>
    <t>(0 分)
(财务不健全)</t>
  </si>
  <si>
    <t>0 point
Situation financière fragile</t>
  </si>
  <si>
    <t xml:space="preserve">0 Pont
Gyenge pénzügyi helyzet </t>
  </si>
  <si>
    <t xml:space="preserve">0 Points 
Salud financiera débil </t>
  </si>
  <si>
    <t xml:space="preserve">0 Punkte 
schwache Finanzen </t>
  </si>
  <si>
    <t>0 Điểm / tài chính yếu</t>
  </si>
  <si>
    <t>&lt; 2 年</t>
  </si>
  <si>
    <t>&lt; 2 ans</t>
  </si>
  <si>
    <t>&lt; 2 év</t>
  </si>
  <si>
    <t>&lt; 2 años</t>
  </si>
  <si>
    <t>&lt; 2 Jahre</t>
  </si>
  <si>
    <t>&lt; 2 năm</t>
  </si>
  <si>
    <t>本地销售</t>
  </si>
  <si>
    <t>Ventes Locales</t>
  </si>
  <si>
    <t>Helyi értékesítés</t>
  </si>
  <si>
    <t>Ventas Locales</t>
  </si>
  <si>
    <t>Lokaler Umsatz</t>
  </si>
  <si>
    <t>Bán hàng địa phương</t>
  </si>
  <si>
    <t>单一客户依赖度 &gt; 20%</t>
  </si>
  <si>
    <t>Votre dépendance à l'égard d'un client dépasse les 20% de vos ventes</t>
  </si>
  <si>
    <t>A függőség bármely adott vásárlótól meghaladja meg az értékesítés 20%-át</t>
  </si>
  <si>
    <t>La dependencia de cualquier Cliente dado excede el 20% de las ventas</t>
  </si>
  <si>
    <t>Abnahme in den letzten drei Jahren</t>
  </si>
  <si>
    <t>Sự phụ thuộc vào khách hàng  vượt quá 20% doanh thu</t>
  </si>
  <si>
    <t>过去3年呈下滑</t>
  </si>
  <si>
    <t>Diminution de votre Capital Social au cours des 3 dernières années</t>
  </si>
  <si>
    <t>Csökkenés az elmúlt három évben</t>
  </si>
  <si>
    <t>Reducción en los últimos tres años</t>
  </si>
  <si>
    <t>Giảm trong vòng 3 năm vừa rồi</t>
  </si>
  <si>
    <t>过去3年中发生过对公司造成重大损失的诉讼事项</t>
  </si>
  <si>
    <t>Litige avec impact financier majeur dans l'une des trois dernières années</t>
  </si>
  <si>
    <t>Nagyobb pénzügyi hatású peres ügy az elmúlt három év bármelyikében</t>
  </si>
  <si>
    <t>Litigaciones con impacto financiero mayor en cualquiera de los últimos tres años</t>
  </si>
  <si>
    <t>Gerichtsverfahren mit bedeutender finanzieller Auswirkung in einem der letzten drei Jahre</t>
  </si>
  <si>
    <t>Có kiện tụng lớn làm ảnh hưởng trong vòng 3 năm vừa rồi</t>
  </si>
  <si>
    <t>过去3年中与当地税务机关发生过重大税务争议事项</t>
  </si>
  <si>
    <t>Redressement fiscal avec un important impact financier dans l'une des trois dernières années</t>
  </si>
  <si>
    <t>Nagyobb pénzügyi hatású adóügy az elmúlt három év bármelyikében</t>
  </si>
  <si>
    <t>Temas fiscales con impacto financiero mayor en cualquiera de los últimos tres años</t>
  </si>
  <si>
    <t>Steuerprobleme mit bedeutender finanzieller Auswirkung in einem der letzten drei Jahre</t>
  </si>
  <si>
    <t>có vấn đề lớn về thuế làm ảnh hưởng tài chính trong vòng 3 năm vừa qua</t>
  </si>
  <si>
    <t>备注</t>
  </si>
  <si>
    <t xml:space="preserve">Remarques </t>
  </si>
  <si>
    <t>Megjegyzések</t>
  </si>
  <si>
    <t>Notas</t>
  </si>
  <si>
    <t>Anmerkungen</t>
  </si>
  <si>
    <t>Ghi chú</t>
  </si>
  <si>
    <t>供应商自评得分</t>
  </si>
  <si>
    <t>Auto-évaluation fournisseur</t>
  </si>
  <si>
    <t>SZÁLLÍTÓ SAJÁT PONTOZÁSA</t>
  </si>
  <si>
    <t>PUNTAJE DE AUTOEXAMEN PARA EL PROVEEDOR</t>
  </si>
  <si>
    <t>LIEFERANTENSELBSTBEWERTUNG</t>
  </si>
  <si>
    <t>Điểm nhà cung cấp tự đánh giá</t>
  </si>
  <si>
    <t xml:space="preserve"> 质量系统</t>
  </si>
  <si>
    <t>Systèmes Qualité</t>
  </si>
  <si>
    <t>Minőségügyi rendszerek</t>
  </si>
  <si>
    <t>Sistemas de calidad</t>
  </si>
  <si>
    <t>Qualitätssysteme</t>
  </si>
  <si>
    <t>Chất lượng hệ thống</t>
  </si>
  <si>
    <t>质量管理体系</t>
  </si>
  <si>
    <t>Système de Gestion de la Qualité</t>
  </si>
  <si>
    <t>Minőségbiztosítási rendszer</t>
  </si>
  <si>
    <t>QMS</t>
  </si>
  <si>
    <t>cách quản lý hệ thống</t>
  </si>
  <si>
    <t>交期表现</t>
  </si>
  <si>
    <t>Performance Logistique</t>
  </si>
  <si>
    <t>Időben szállítás</t>
  </si>
  <si>
    <t>Rendimiento de entrega</t>
  </si>
  <si>
    <t xml:space="preserve">Lieferleistung </t>
  </si>
  <si>
    <t>Hiệu suất giao hàng</t>
  </si>
  <si>
    <t>不法行为，欺诈和伪造</t>
  </si>
  <si>
    <t>Malpractice, fraude et falsification</t>
  </si>
  <si>
    <t>Jogsértés, csalás és hamisítás</t>
  </si>
  <si>
    <t>Mala praxis, fraude y falsificación</t>
  </si>
  <si>
    <t>Kunstfehler, Betrug und Fälschung</t>
  </si>
  <si>
    <t>sai sót, gian lận, và giả mạo</t>
  </si>
  <si>
    <t>供应商取得第三方的ISO9001的证书</t>
  </si>
  <si>
    <t>Le fournisseur dispose d'un système de gestion de qualité certifié selon la norme ISO9001 : 2008 par un organisme tiers</t>
  </si>
  <si>
    <t>A beszállítónak olyan Minőségirányítási Rendszere van, amelyet egy harmadik fél ISO9001-re tanúsított</t>
  </si>
  <si>
    <t>El distribuidor tiene un Sistema de Administración de Calidad registrado por un tercero conforme a ISO9001</t>
  </si>
  <si>
    <t>Der Händler verfügt über ein von einem Dritten nach ISO9001 registriertes Qualitätsmanagementsystem</t>
  </si>
  <si>
    <t>nhà sản xuất đã đăng ký hệ thống quản lý chất lượng với công ty thứ 3 theo chứng chỉ ISO9001</t>
  </si>
  <si>
    <t>过去一年及时交货率100%~98%</t>
  </si>
  <si>
    <t>100 % - 98 % de taux de respect des délais de livraison au cours des 12 derniers mois</t>
  </si>
  <si>
    <t>100% - 98% időben történt kiszállítás az elmúlt 12 hónap során</t>
  </si>
  <si>
    <t>100% - 98% de entregas a tiempo en los últimos 12 meses</t>
  </si>
  <si>
    <t xml:space="preserve">100% - 98% fristgerechte Lieferungen in den letzten 12 Monaten                                                                                                   </t>
  </si>
  <si>
    <t>100% - 98% giao hàng đúng hẹn trong 12 tháng qua</t>
  </si>
  <si>
    <t>供应商具有质量管理体系，但没有第三方的ISO9001证书</t>
  </si>
  <si>
    <t>Le fournisseur a un système de gestion de qualité conforme à la norme ISO9001 mais non certifié</t>
  </si>
  <si>
    <t>A beszállítónak olyan Minőségirányítási Rendszere van, amely megfelel az ISO9001-nek, de nincs arra tanúsítva</t>
  </si>
  <si>
    <t>El distribuidor tiene un Sistema de Administración de Calidad que cumple con los requisitos pero no está registrado con la norma ISO9001</t>
  </si>
  <si>
    <t>Der Händler verfügt über ein Qualitätsmanagementsystem, das ISO9001 einhält, aber nicht dafür registriert ist</t>
  </si>
  <si>
    <t>nhà sản xuất có hệ thống quản lý tuân thủ, nhưng không được đăng ký ISO9001</t>
  </si>
  <si>
    <t>只针对特定供应商进行监控，但无法用数据说明所有供应商制定的目标的达成情况。数据不建议持续性的改进。</t>
  </si>
  <si>
    <t>L'entreprise suit la performance de quelques fournisseurs sélectionnés seulement et/ou n'apporte pas la preuve de l'atteinte des objectifs fixés à tous les fournisseurs. Les données ne suggèrent aucun plan d'amélioration logistique.</t>
  </si>
  <si>
    <t>A cég csak a „kiválasztott” beszállítók szállítási teljesítményét figyeli és/vagy nem tudja igazolni az „összes” beszállítóra beállított célok teljesítését.  Az adatok nem utalnak következetes javulásra.</t>
  </si>
  <si>
    <t>La empresa monitorea el desempeño de entregas de proveedores "seleccionados" solamente y/o no puede demostrar que "todos" los proveedores cumplen con los objetivos establecidos.   Los datos no muestran ninguna mejora sistemática.</t>
  </si>
  <si>
    <t>Das Unternehmen überwacht die Lieferleistung nur für „ausgewählte“ Lieferanten und/oder kann nicht nachweisen, dass „alle“ Lieferanten Ziele erreichen.  Die Daten weisen nicht auf eine fortlaufende Verbesserung hin.</t>
  </si>
  <si>
    <t>Công ty có thể giám sát hiệu suất phân phối cho một vài nhà  các nhà cung cấp nhất định / hoặc không thể chứng minh được “tất cả” thành tích của các mục tiêu được đặt ra bởi Nhà cung cấp. Dữ liệu không chứng minh được bất kỳ cải tiến phù hợp nào.</t>
  </si>
  <si>
    <t>过去一年及时交货率98%~95%2</t>
  </si>
  <si>
    <t>98 % - 95 % de taux de respect des délais de livraison au cours des 12 derniers mois</t>
  </si>
  <si>
    <t>98% - 95% időben történt kiszállítás az elmúlt 12 hónap során</t>
  </si>
  <si>
    <t>98% - 95% de entregas a tiempo en los últimos 12 meses</t>
  </si>
  <si>
    <t xml:space="preserve">98% - 95% fristgerechte Lieferungen in den letzten 12 Monaten                                                                                                   </t>
  </si>
  <si>
    <t>98% - 95% giao hàng đúng hẹn trong 12 tháng qua</t>
  </si>
  <si>
    <t>没有质量管理体系。若不确定此项，打0分。</t>
  </si>
  <si>
    <t>Aucune preuve d'un Système de Management Qualité
Score à 0 si inconnu</t>
  </si>
  <si>
    <t>Nincs bizonyíték Minőségirányítási Rendszerre
A pontszám 0, ha Ismeretlen</t>
  </si>
  <si>
    <t>No hay evidencia de un Sistema de Administración de Calidad. Dejar valor en 0 si se desconoce</t>
  </si>
  <si>
    <t>Es gibt keine Belege für ein Qualitätsmanagementsystem
Punktzahl 0, falls unbekannt</t>
  </si>
  <si>
    <t>không có bằng chứng về hệ thống quản lý.</t>
  </si>
  <si>
    <t xml:space="preserve">公司未定期监控供应商表现，且无法证明是否持续达成目标。  </t>
  </si>
  <si>
    <t>La société ne suit pas régulièrement les performances des fournisseurs et ne peut démontrer concrètement la l'atteinte des objectifs logistiques.</t>
  </si>
  <si>
    <t xml:space="preserve">A cég nem ellenőrzi rendszeresen a beszállítók teljesítményét, és nem tudja igazolni célok következetes elérését.  </t>
  </si>
  <si>
    <t>La empresa no monitorea con regularidad el desempeño de los proveedores y no puede demostrar el cumplimiento sistemático de los objetivos.</t>
  </si>
  <si>
    <t xml:space="preserve">Das Unternehmen überwacht die Lieferantenleistung nicht regelmäßig und kann kein konsistentes Erreichen von Zielen nachweisen.  </t>
  </si>
  <si>
    <t xml:space="preserve">Công ty không thể giám sát hiệu suất phân phối cho các nhà cung cấp và không thể chứng minh được tất cả thành tích </t>
  </si>
  <si>
    <t>过去一年及时交货率&lt;95%
如果不清楚具体细节，请打0分</t>
  </si>
  <si>
    <t>&lt; 95 % de taux de respect des délais de livraison au cours des 12 derniers mois
Score à 0 si inconnu</t>
  </si>
  <si>
    <t>&lt; 95% időben történt kiszállítás az elmúlt 12 hónap során, 0 Pontszámot írjon be, ha Ismeretlen</t>
  </si>
  <si>
    <t>&lt; 95% de entregas a tiempo en los últimos 12 meses El puntaje es 0 si se desconoce la información</t>
  </si>
  <si>
    <t xml:space="preserve">&lt; 95% fristgerechte Lieferungen in den letzten 12 Monaten Punktzahl ist gleich 0 wenn unbekannt                                                                                                         </t>
  </si>
  <si>
    <t>&lt;95% giao hàng đúng hẹn trong 12 tháng qua. (0 điểm bỏ trống)</t>
  </si>
  <si>
    <t xml:space="preserve">AUTO-EVALUATION FOURNISSEUR
</t>
  </si>
  <si>
    <t xml:space="preserve">SZÁLLÍTÓ SAJÁT PONTOZÁSA
</t>
  </si>
  <si>
    <t xml:space="preserve">PUNTAJE DE AUTOEXAMEN PARA EL PROVEEDOR
</t>
  </si>
  <si>
    <t xml:space="preserve">LIEFERANTENSELBSTBEWERTUNG
</t>
  </si>
  <si>
    <t>When distributor uses LCC suppliers, a documented approval process exists including a required onsite approval audit and regularly scheduled surveillance audits. The company has documented evidence of such audits, along with any related corrective actions requested during said audit(s).</t>
  </si>
  <si>
    <t>当经销商使用低成本国家的供应商时，有书面的审批流程，包括要求现场审核和定期监督审核。 公司有此类审核以及审核期间所提出的相关纠正措施的书面证据。</t>
  </si>
  <si>
    <t>Lorsque le distributeur utilise des fournisseurs de LCC, il existe un processus d'approbation documenté comprenant une vérification d'approbation sur site requise et des vérifications de surveillance régulièrement planifiées. La société a documenté les preuves de ces vérifications, ainsi que les mesures correctives connexes demandées au cours de la (les) vérification (s).</t>
  </si>
  <si>
    <t xml:space="preserve">Amennyiben a forgalmazó használ LCC beszállítókat, dokumentált jóváhagyási folyamat létezik, beleértve a szükséges helyszíni jóváhagyási ellenőrzéseket és rendszeresen ütemezett felügyeletet. A cég dokumentálja a bizonyítékokat az ilyen ellenőrzések után, valamint az audit során kért kapcsolódó korrekciós intézkedéseket. </t>
  </si>
  <si>
    <t>Cuando el distribuidor utiliza proveedores LCC, existe un proceso documentado de aprobación que incluye el requisito de una auditoría de aprobación en el sitio y auditorías de vigilancia programadas regularmente. La compañía ha documentado evidencia de tales auditorías, junto con cualquier acción correctiva relacionada solicitada durante dicha auditoría (s).</t>
  </si>
  <si>
    <t>Wenn der Verteiler LCC-Lieferanten einsetzt, besteht ein dokumentierter Genehmigungsprozess, der eine erforderliche Vor-Ort-Genehmigungsprüfung und regelmäßig geplante Überwachungsaudits beinhaltet. Das Unternehmen hat einen Nachweis über solche Prüfungen dokumentiert, zusammen mit etwaigen Korrekturmaßnahmen, die während der Prüfung (en) angefordert wurden.</t>
  </si>
  <si>
    <t xml:space="preserve">采购文件包含了所购买产品的清晰描述，适用时包含：类型，类别，级别或者其他精确的名称，以及测试要求，检验要求，转达客户要求和与之相关的的指示及要求。除非客户订单上另有规定，卖方应要求产品符合工业标准的最新版本或者符合图纸或规范上的工业标准的最新版本。                    </t>
  </si>
  <si>
    <t xml:space="preserve">Purchasing documents contain data clearly describing the product ordered including, where applicable:   The type, class, grade or other precise identification, and test examination, inspection and flowdown of customer requirements and any related instructions and requirements. Unless otherwise specified on the customer purchase order, the Seller shall require product conforming to the latest industry revision or the latest revision of the on file print or specification.                                        </t>
  </si>
  <si>
    <t xml:space="preserve">Les documents d'achat contiennent des données décrivant clairement le produit commandé, et notamment :   Le type, la classe, la teneur et autres informations précises d'identification, l'examen de test, l'inspection et les exigences client, ainsi que toute autre instruction ou exigence correspondante.                                          </t>
  </si>
  <si>
    <t xml:space="preserve">A beszerzési dokumentumok adatai egyértelműen leírják a megrendelt terméket, beleértve adott esetben:   a típust, osztályt, minőségi osztály vagy más pontos azonosítást; a tesztvizsgálat, ellenőrzés; a vásárlói igények továbbítását, továbbá bármilyen kapcsolódó utasítást és a követelményt.                                          </t>
  </si>
  <si>
    <t xml:space="preserve">Los documentos de compra contienen datos que describen claramente el producto encargado, incluido si se aplica:   El tipo, clase, grado u otra certificación precisa, y examinación de pruebas, inspección y derivación de requisitos del cliente, además de cualquier requisito o instrucción relacionados.                                          </t>
  </si>
  <si>
    <t xml:space="preserve">Einkaufsdokumente enthalten Daten, die das bestellte Produkt deutlich beschreiben, einschließlich, soweit anwendbar:   Den Typ, die Klasse, den Grad oder eine andere genaue Identifizierung und Testuntersuchung, Inspektion und Weitergabe von Anforderungen des Kunden und damit zusammenhängenden Anweisungen und Anforderungen.                                          </t>
  </si>
  <si>
    <t>FINANCIAL</t>
  </si>
  <si>
    <t>财务</t>
  </si>
  <si>
    <t>Gestion financière</t>
  </si>
  <si>
    <t>次级供应商管理</t>
  </si>
  <si>
    <t>Gestion des sous-traitants des fournisseurs</t>
  </si>
  <si>
    <t>Alsóbb szinten levő szállítók kezelése</t>
  </si>
  <si>
    <t>Administración de proveedores en subnivel</t>
  </si>
  <si>
    <t>Sublieferantenmanagement</t>
  </si>
  <si>
    <t>采购信息</t>
  </si>
  <si>
    <t>Informations relatives aux achats</t>
  </si>
  <si>
    <t>Beszerzési információ</t>
  </si>
  <si>
    <t>Información de compra</t>
  </si>
  <si>
    <t>Einkaufsdaten</t>
  </si>
  <si>
    <t>公司对次级供应商的关键过程（交货，库存量等）进行监控及评估，至少每个月进行一次。而且能够证明不仅达到客户的交货目标而且有持续改善交货表现的行动计划。</t>
  </si>
  <si>
    <t xml:space="preserve">L'entreprise contrôle les processus principaux des performances des sous-traitants des fournisseurs (livraison, rotation des stocks, etc.) chaque mois au minimum, et peut apporter la preuve qu'elle atteint les objectifs de livraison aux clients et les objectifs d'accroissement constant des performances de livraison. </t>
  </si>
  <si>
    <t xml:space="preserve">A cég legalább havonta figyeli az alsóbb szinten levő szállítók legfontosabb folyamatainak (szállítás, készletforgás, stb.) teljesítményét, és igazolni tudja a megrendelői szállítási célok teljesítését, és a szállítási teljesítmény folyamatos javítását célzó terveket. </t>
  </si>
  <si>
    <t xml:space="preserve">La compañía monitorea el rendimiento de procesos claves del subnivel del proveedor (entrega, producción de inventario, etc.) un mínimo de una vez por mes y puede demostrar que cumple con los objetivos de entgrega del cliente, además de que planea mejorar continuamente el rendimiento de entrega. </t>
  </si>
  <si>
    <t xml:space="preserve">Das Unternehmen überwacht die Leistung der Sublieferanten bei den zentralen Prozessen (Lieferung, Bestandsveränderungen usw.) mindestens monatlich und kann nachweisen, dass es Lieferziele von Kunden sowie Pläne erfüllt und die Lieferleistung fortlaufend verbessert. </t>
  </si>
  <si>
    <t>When distributor uses LCC suppliers, a documented approval process exists, but either does require an onsite approval audit or does not include regularly scheduled surveillance audits. The company has documented evidence of having conducted at least 1 onsite audit, along with any related corrective actions requested during said audit(s).</t>
  </si>
  <si>
    <t>当经销商使用低成本国家供应商时，会有书面的审批流程，但要么不要求现场审核，要么不包括定期的监督审核。 该公司已经记录了进行至少1次现场审核的证据，以及在所述审核期间要求的任何相关纠正措施。</t>
  </si>
  <si>
    <t xml:space="preserve">Lorsque le distributeur utilise des fournisseurs de LCC, il existe un processus d'approbation documenté, mais nécessite une vérification d'approbation sur place ou n'inclut pas d'audits de surveillance réguliers. La société a documenté les preuves d'avoir effectué au moins 1 audit sur site, ainsi que toutes les mesures correctives connexes demandées au cours de la ou les audit (s).
</t>
  </si>
  <si>
    <t xml:space="preserve">Ha a forgalmazó LCC beszállítókat használ, dokumentált jóváhagyási eljárása létezik, de vagy nem igényel helyszíni ellenőrzési jóváhagyást vagy nem tartalmazza a rendszeresen ütemezett felügyeletet. A cégnek legalább 1 helyszíni ellenőrzése van dokumentálva az ehhez kapcsolódó kért korrekciós intézkedésekkel együtt. </t>
  </si>
  <si>
    <t>Cuando el distribuidor utiliza proveedores LCC, existe un proceso documentado de aprobación, pero requiere una auditoría de aprobación en el sitio o no incluye auditorías de vigilancia programadas regularmente. La compañía ha documentado la evidencia de haber llevado a cabo por lo menos una auditoría en el sitio, junto con cualquier acción correctiva relacionada solicitada durante dicha (s) auditoría (s).</t>
  </si>
  <si>
    <t>Wenn der Verteiler LCC-Lieferanten einsetzt, besteht ein dokumentierter Genehmigungsprozess, der entweder eine Vor-Ort-Genehmigungsprüfung erfordert oder nicht regelmäßig geplante Überwachungsaudits beinhaltet. Das Unternehmen hat dokumentiert, dass er mindestens 1 Vor-Ort-Audit durchgeführt hat, zusammen mit etwaigen Korrekturmaßnahmen, die während der Prüfung(en) angefordert wurden.</t>
  </si>
  <si>
    <t>采购文件包含大多数但是不是所有订购细节，譬如：类型，类别，级别或者其他精确的名称，以及测试要求，检验要求，和/或转达客户需求。</t>
  </si>
  <si>
    <t>Les documents d'achat contiennent la plupart des informations relatives à la commande de produits, mais pas la totalité, telles que le type, la classe, le niveau ou une autre identification précise, ou un examen de test, une inspection et / ou un récapitulatif des besoins du client.</t>
  </si>
  <si>
    <t>A beszerzési dokumentumok a legtöbb termékrendelési részletet tartalmazzák, de nem az összeset, például a típus, osztály, fokozat vagy egyéb pontos azonosítását vagy tesztvizsgálatát, ellenőrzését és / vagy az ügyfél igényeinek áttekintését.</t>
  </si>
  <si>
    <t xml:space="preserve">La compra de documentos contiene la mayoría, pero no todos los detalles de orden de producto tales como tipo, clase, grado o cualquier otra identificación precisa, o examinación de pruebas, inspección y/o derivación de requisitos de cliente. </t>
  </si>
  <si>
    <t xml:space="preserve">Einkaufsdokumente enthalten die meisten, aber nicht alle Produktbestelldaten wie Typ, Klasse, Grad oder eine andere genaue Identifizierung, oder Testuntersuchung, Inspektion und/oder Weitergabe von Anforderungen des Kunden. </t>
  </si>
  <si>
    <t>0分
很少或没有具备书面的文件</t>
  </si>
  <si>
    <t xml:space="preserve">0 Points
Nombre minime (ou absence totale) de processus documentés en place. </t>
  </si>
  <si>
    <t xml:space="preserve">0 pont
Alig vagy egyáltalán nem dokumentált folyamatok.  
</t>
  </si>
  <si>
    <t>0 Puntos
Procesos menores o no documentados efectivos.</t>
  </si>
  <si>
    <t>0 Punkte
Minimale oder keine dokumentierten Verfahren eingerichtet.</t>
  </si>
  <si>
    <t>0 điểm. Không có quy trình tài liệu được tạo thành hoặc không thành công</t>
  </si>
  <si>
    <t>采购文件不存在或者采购文件未包含清楚描述所订购的产品的数据资料。</t>
  </si>
  <si>
    <t>Aucun document d'achat n'existe ; s'ils existent, ils ne contiennent pas de données définissant clairement le produit commandé.</t>
  </si>
  <si>
    <t>Nincs beszerzési dokumentum vagy az nem tartalmaz a megrendelt terméket egyértelműen meghatározó adatokat.</t>
  </si>
  <si>
    <t>La compra de documentos no existe o no contiene datos que definan claramente el producto ordenado.</t>
  </si>
  <si>
    <t>Es gibt keine Einkaufsdokumente oder sie enthalten keine Daten, die das bestellte Produkt genau definieren.</t>
  </si>
  <si>
    <t xml:space="preserve">
No business ethics and standards of conduct regarding contract compliance exist. No refresher training or integration into internal audit or supplier audit processes and no flow down to sub-tiers.</t>
  </si>
  <si>
    <t xml:space="preserve"> 没有关于遵守合同规定的商业道德和行为准则。没有职业道德和行为准则的再培训，也没有将此要求纳入内部审核和供应商审核流程，亦未将此要求纳入次级供应商的审核。</t>
  </si>
  <si>
    <t xml:space="preserve">
Il n'y a pas d'éthique des affaires et de normes de conformité à la conformité contractuelle. Pas de formation de recyclage ou d'intégration dans les processus d'audit interne ou d'audit des fournisseurs et pas de flux vers les sous-niveaux.</t>
  </si>
  <si>
    <t xml:space="preserve">
Nincsenek üzleti etika és a szerződéskötésre vonatkozó magatartási normák. Nincs felfrissítő képzés vagy integráció a belső ellenőrzési vagy auditálási folyamatokhoz, és nincs kommunikálva az alsó szintekre.</t>
  </si>
  <si>
    <t xml:space="preserve">
No existe ética comercial y normas de conducta con respecto al cumplimiento del contrato. Sin entrenamiento de actualización o integración a auditoría interna o procesos de auditoría y sin flujo a sub-niveles.</t>
  </si>
  <si>
    <t xml:space="preserve">
Es gibt keine Geschäftsethik und Verhaltensnormen in Bezug auf die Einhaltung von Verträgen. Keine Auffrischungsschulung oder Integration in interne Audit- oder Auditing-Prozesse und kein Ablauf in Unterebenen.</t>
  </si>
  <si>
    <t xml:space="preserve">Không có đạo đức kinh doanh và các tiêu chuẩn ứng xử liên quan đến việc tuân thủ hợp đồng. Không đào tạo lại hoặc tích hợp vào các quy trình kiểm toán nội bộ hoặc kiểm toán nhà cung cấp và không phổ biến xuống các cấp dưới. </t>
  </si>
  <si>
    <t>Neither supplier approval audits nor supplier surveillance audits exist.</t>
  </si>
  <si>
    <t>供应商审核和供应商监督审核都不存在。</t>
  </si>
  <si>
    <t>Ni les vérifications d'approbation des fournisseurs ni les audits de surveillance des fournisseurs existent.</t>
  </si>
  <si>
    <t>Sem beszállítók jóváhagyási audit se felügyeleti audit nem létezik.</t>
  </si>
  <si>
    <t>No existen auditorías de aprobación de proveedores ni auditorías de vigilancia  de proveedores</t>
  </si>
  <si>
    <t>Es bestehen weder Zulassungsprüfungen noch Lieferantenüberwachungsaudits.</t>
  </si>
  <si>
    <t>Language / 語 / Langue / Nyelv/ Idioma / Sprache:</t>
  </si>
  <si>
    <t>PRIMÄRES PRODUKT</t>
  </si>
  <si>
    <t>SEKUNDÄRES PRODUKT</t>
  </si>
  <si>
    <t xml:space="preserve">TERTIÄRES PRODUKT </t>
  </si>
  <si>
    <t>Productos Proporcionados</t>
  </si>
  <si>
    <t>供应商品</t>
  </si>
  <si>
    <t>PRODUITS FOURNIS</t>
  </si>
  <si>
    <t>MEGADOTT ÁRUCIKKEK</t>
  </si>
  <si>
    <t>MITGELIEFERTE WAREN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</si>
</sst>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44" formatCode="_(&quot;$&quot;* #,##0.00_);_(&quot;$&quot;* \(#,##0.00\);_(&quot;$&quot;* &quot;-&quot;??_);_(@_)"/>
    <numFmt numFmtId="164" formatCode="[$-409]mmmm\ d\,\ yyyy;@"/>
  </numFmts>
  <fonts count="32" x14ac:knownFonts="1">
    <font>
      <sz val="10"/>
      <name val="Arial"/>
      <family val="2"/>
    </font>
    <font>
      <sz val="10"/>
      <name val="Arial"/>
      <family val="2"/>
    </font>
    <font>
      <sz val="10"/>
      <name val="Arial"/>
      <family val="2"/>
    </font>
    <font>
      <b/>
      <sz val="10"/>
      <name val="Arial"/>
      <family val="2"/>
    </font>
    <font>
      <b/>
      <sz val="14"/>
      <name val="Arial"/>
      <family val="2"/>
    </font>
    <font>
      <sz val="9"/>
      <color indexed="13"/>
      <name val="Arial"/>
      <family val="2"/>
    </font>
    <font>
      <b/>
      <sz val="9"/>
      <color indexed="13"/>
      <name val="Arial"/>
      <family val="2"/>
    </font>
    <font>
      <b/>
      <sz val="18"/>
      <color indexed="13"/>
      <name val="Arial"/>
      <family val="2"/>
    </font>
    <font>
      <b/>
      <sz val="12"/>
      <color indexed="13"/>
      <name val="Arial"/>
      <family val="2"/>
    </font>
    <font>
      <b/>
      <sz val="12"/>
      <color indexed="12"/>
      <name val="Arial"/>
      <family val="2"/>
    </font>
    <font>
      <b/>
      <sz val="10"/>
      <color indexed="10"/>
      <name val="Arial"/>
      <family val="2"/>
    </font>
    <font>
      <b/>
      <sz val="9"/>
      <name val="Arial"/>
      <family val="2"/>
    </font>
    <font>
      <sz val="9"/>
      <name val="Arial"/>
      <family val="2"/>
    </font>
    <font>
      <b/>
      <sz val="12"/>
      <name val="Arial"/>
      <family val="2"/>
    </font>
    <font>
      <sz val="8"/>
      <name val="Arial"/>
      <family val="2"/>
    </font>
    <font>
      <b/>
      <sz val="20"/>
      <name val="Arial"/>
      <family val="2"/>
    </font>
    <font>
      <sz val="10"/>
      <color indexed="9"/>
      <name val="Arial"/>
      <family val="2"/>
    </font>
    <font>
      <b/>
      <sz val="10"/>
      <color indexed="9"/>
      <name val="Arial"/>
      <family val="2"/>
    </font>
    <font>
      <b/>
      <sz val="18"/>
      <color indexed="9"/>
      <name val="Arial"/>
      <family val="2"/>
    </font>
    <font>
      <b/>
      <sz val="11"/>
      <name val="Arial"/>
      <family val="2"/>
    </font>
    <font>
      <sz val="11"/>
      <name val="Arial"/>
      <family val="2"/>
    </font>
    <font>
      <sz val="11"/>
      <color indexed="16"/>
      <name val="Arial"/>
      <family val="2"/>
    </font>
    <font>
      <sz val="12"/>
      <name val="Arial"/>
      <family val="2"/>
    </font>
    <font>
      <u/>
      <sz val="7.5"/>
      <color indexed="12"/>
      <name val="Arial"/>
      <family val="2"/>
    </font>
    <font>
      <b/>
      <sz val="14"/>
      <color indexed="10"/>
      <name val="Arial"/>
      <family val="2"/>
    </font>
    <font>
      <sz val="9"/>
      <color indexed="8"/>
      <name val="Arial"/>
      <family val="2"/>
    </font>
    <font>
      <sz val="9"/>
      <color indexed="12"/>
      <name val="Arial"/>
      <family val="2"/>
    </font>
    <font>
      <sz val="9"/>
      <color rgb="FFFF0000"/>
      <name val="Arial"/>
      <family val="2"/>
    </font>
    <font>
      <b/>
      <sz val="12"/>
      <color rgb="FFFF0000"/>
      <name val="Arial"/>
      <family val="2"/>
    </font>
    <font>
      <sz val="16"/>
      <color rgb="FFFF0000"/>
      <name val="Arial"/>
      <family val="2"/>
    </font>
    <font>
      <sz val="9"/>
      <color theme="5"/>
      <name val="Arial"/>
      <family val="2"/>
    </font>
    <font>
      <i/>
      <sz val="11"/>
      <color rgb="FF7F7F7F"/>
      <name val="Calibri"/>
      <family val="2"/>
      <scheme val="minor"/>
    </font>
  </fonts>
  <fills count="11">
    <fill>
      <patternFill patternType="none"/>
    </fill>
    <fill>
      <patternFill patternType="gray125"/>
    </fill>
    <fill>
      <patternFill patternType="solid">
        <fgColor indexed="18"/>
        <bgColor indexed="64"/>
      </patternFill>
    </fill>
    <fill>
      <patternFill patternType="solid">
        <fgColor indexed="43"/>
        <bgColor indexed="64"/>
      </patternFill>
    </fill>
    <fill>
      <patternFill patternType="solid">
        <fgColor indexed="9"/>
        <bgColor indexed="64"/>
      </patternFill>
    </fill>
    <fill>
      <patternFill patternType="solid">
        <fgColor indexed="22"/>
        <bgColor indexed="64"/>
      </patternFill>
    </fill>
    <fill>
      <patternFill patternType="solid">
        <fgColor indexed="54"/>
        <bgColor indexed="64"/>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rgb="FFF2F2F2"/>
        <bgColor rgb="FFFFFFFF"/>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5">
    <xf numFmtId="0" fontId="0" fillId="0" borderId="0"/>
    <xf numFmtId="44" fontId="1" fillId="0" borderId="0" applyFont="0" applyFill="0" applyBorder="0" applyAlignment="0" applyProtection="0"/>
    <xf numFmtId="0" fontId="23" fillId="0" borderId="0" applyNumberFormat="0" applyFill="0" applyBorder="0" applyAlignment="0" applyProtection="0">
      <alignment vertical="top"/>
      <protection locked="0"/>
    </xf>
    <xf numFmtId="9" fontId="1" fillId="0" borderId="0" applyFont="0" applyFill="0" applyBorder="0" applyAlignment="0" applyProtection="0"/>
    <xf numFmtId="0" fontId="31" fillId="0" borderId="0" applyNumberFormat="0" applyFill="0" applyBorder="0" applyAlignment="0" applyProtection="0"/>
  </cellStyleXfs>
  <cellXfs count="106">
    <xf numFmtId="0" fontId="0" fillId="0" borderId="0" xfId="0"/>
    <xf numFmtId="0" fontId="4" fillId="0" borderId="0" xfId="0" applyFont="1" applyBorder="1" applyAlignment="1" applyProtection="1">
      <alignment horizontal="left" vertical="center"/>
    </xf>
    <xf numFmtId="0" fontId="5" fillId="2" borderId="1" xfId="0" applyFont="1" applyFill="1" applyBorder="1" applyAlignment="1" applyProtection="1">
      <alignment horizontal="center" vertical="center" textRotation="90"/>
    </xf>
    <xf numFmtId="0" fontId="6" fillId="2" borderId="1" xfId="0" applyFont="1" applyFill="1" applyBorder="1" applyAlignment="1" applyProtection="1">
      <alignment horizontal="center" vertical="center" textRotation="90"/>
    </xf>
    <xf numFmtId="0" fontId="9" fillId="3" borderId="1" xfId="0" applyFont="1" applyFill="1" applyBorder="1" applyAlignment="1" applyProtection="1">
      <alignment horizontal="center" vertical="center" wrapText="1"/>
    </xf>
    <xf numFmtId="0" fontId="10" fillId="3" borderId="2" xfId="0" applyFont="1" applyFill="1" applyBorder="1" applyAlignment="1" applyProtection="1">
      <alignment horizontal="center" vertical="center" wrapText="1"/>
    </xf>
    <xf numFmtId="0" fontId="12" fillId="3" borderId="1" xfId="0" applyFont="1" applyFill="1" applyBorder="1" applyAlignment="1" applyProtection="1">
      <alignment horizontal="center" vertical="center" textRotation="90" wrapText="1"/>
    </xf>
    <xf numFmtId="0" fontId="13" fillId="0" borderId="1" xfId="0" applyFont="1" applyFill="1" applyBorder="1" applyAlignment="1" applyProtection="1">
      <alignment horizontal="center" vertical="center" wrapText="1"/>
      <protection locked="0"/>
    </xf>
    <xf numFmtId="0" fontId="3" fillId="3" borderId="1" xfId="0" applyFont="1" applyFill="1" applyBorder="1" applyAlignment="1" applyProtection="1">
      <alignment horizontal="center" vertical="center" textRotation="90" wrapText="1"/>
    </xf>
    <xf numFmtId="0" fontId="12" fillId="0" borderId="1" xfId="0" applyFont="1" applyFill="1" applyBorder="1" applyAlignment="1" applyProtection="1">
      <alignment vertical="center" wrapText="1"/>
    </xf>
    <xf numFmtId="0" fontId="11" fillId="3" borderId="2" xfId="0" applyFont="1" applyFill="1" applyBorder="1" applyAlignment="1" applyProtection="1">
      <alignment horizontal="center" vertical="center" textRotation="90" wrapText="1"/>
    </xf>
    <xf numFmtId="0" fontId="2" fillId="0" borderId="0" xfId="0" applyFont="1" applyFill="1" applyBorder="1" applyAlignment="1" applyProtection="1">
      <alignment vertical="center"/>
    </xf>
    <xf numFmtId="0" fontId="2" fillId="0" borderId="0" xfId="0" applyFont="1" applyFill="1" applyAlignment="1" applyProtection="1">
      <alignment vertical="center"/>
    </xf>
    <xf numFmtId="0" fontId="16" fillId="0" borderId="0" xfId="0" applyFont="1" applyFill="1" applyBorder="1" applyAlignment="1" applyProtection="1">
      <alignment vertical="center"/>
    </xf>
    <xf numFmtId="0" fontId="17" fillId="0" borderId="0" xfId="0" applyFont="1" applyBorder="1" applyAlignment="1">
      <alignment horizontal="left" vertical="top" wrapText="1"/>
    </xf>
    <xf numFmtId="0" fontId="16" fillId="0" borderId="0" xfId="0" applyFont="1" applyBorder="1" applyAlignment="1">
      <alignment horizontal="left" vertical="top" wrapText="1"/>
    </xf>
    <xf numFmtId="164" fontId="20" fillId="0" borderId="1" xfId="0" applyNumberFormat="1" applyFont="1" applyFill="1" applyBorder="1" applyAlignment="1" applyProtection="1">
      <alignment horizontal="center" vertical="center" wrapText="1"/>
      <protection locked="0"/>
    </xf>
    <xf numFmtId="0" fontId="20" fillId="5" borderId="1" xfId="0" applyFont="1" applyFill="1" applyBorder="1" applyAlignment="1" applyProtection="1">
      <alignment horizontal="right" vertical="center" wrapText="1"/>
    </xf>
    <xf numFmtId="0" fontId="21" fillId="0" borderId="1" xfId="0" applyNumberFormat="1" applyFont="1" applyFill="1" applyBorder="1" applyAlignment="1" applyProtection="1">
      <alignment horizontal="left" vertical="center" wrapText="1"/>
      <protection locked="0"/>
    </xf>
    <xf numFmtId="0" fontId="21" fillId="0" borderId="1" xfId="0" applyNumberFormat="1" applyFont="1" applyFill="1" applyBorder="1" applyAlignment="1" applyProtection="1">
      <alignment horizontal="left" vertical="center"/>
      <protection locked="0"/>
    </xf>
    <xf numFmtId="6" fontId="21" fillId="4" borderId="1" xfId="0" applyNumberFormat="1" applyFont="1" applyFill="1" applyBorder="1" applyAlignment="1" applyProtection="1">
      <alignment horizontal="left" vertical="top" wrapText="1"/>
      <protection locked="0"/>
    </xf>
    <xf numFmtId="0" fontId="21" fillId="4" borderId="1" xfId="0" applyFont="1" applyFill="1" applyBorder="1" applyAlignment="1" applyProtection="1">
      <alignment horizontal="left" vertical="top" wrapText="1"/>
      <protection locked="0"/>
    </xf>
    <xf numFmtId="0" fontId="21" fillId="0" borderId="1" xfId="1" applyNumberFormat="1" applyFont="1" applyFill="1" applyBorder="1" applyAlignment="1" applyProtection="1">
      <alignment horizontal="left" vertical="center"/>
      <protection locked="0"/>
    </xf>
    <xf numFmtId="0" fontId="16" fillId="0" borderId="0" xfId="0" applyFont="1" applyFill="1" applyBorder="1" applyAlignment="1">
      <alignment horizontal="left"/>
    </xf>
    <xf numFmtId="0" fontId="21" fillId="0" borderId="1" xfId="0" applyFont="1" applyFill="1" applyBorder="1" applyAlignment="1" applyProtection="1">
      <alignment horizontal="center" vertical="center" wrapText="1"/>
      <protection locked="0"/>
    </xf>
    <xf numFmtId="9" fontId="0" fillId="0" borderId="0" xfId="0" applyNumberFormat="1"/>
    <xf numFmtId="0" fontId="23" fillId="0" borderId="1" xfId="2" applyNumberFormat="1" applyFont="1" applyFill="1" applyBorder="1" applyAlignment="1" applyProtection="1">
      <alignment horizontal="left" vertical="center"/>
      <protection locked="0"/>
    </xf>
    <xf numFmtId="0" fontId="0" fillId="0" borderId="0" xfId="0" applyAlignment="1">
      <alignment wrapText="1"/>
    </xf>
    <xf numFmtId="0" fontId="13" fillId="5" borderId="1" xfId="0" applyFont="1" applyFill="1" applyBorder="1" applyAlignment="1" applyProtection="1">
      <alignment horizontal="right" vertical="center"/>
    </xf>
    <xf numFmtId="0" fontId="2" fillId="0" borderId="0" xfId="0" applyFont="1" applyBorder="1" applyAlignment="1" applyProtection="1">
      <alignment vertical="center"/>
    </xf>
    <xf numFmtId="0" fontId="3" fillId="0" borderId="0" xfId="0" applyFont="1" applyBorder="1" applyAlignment="1" applyProtection="1">
      <alignment horizontal="center" vertical="center"/>
    </xf>
    <xf numFmtId="0" fontId="2" fillId="0" borderId="0" xfId="0" applyFont="1" applyBorder="1" applyAlignment="1" applyProtection="1"/>
    <xf numFmtId="0" fontId="12" fillId="0" borderId="0" xfId="0" applyFont="1" applyFill="1" applyBorder="1" applyAlignment="1" applyProtection="1">
      <alignment horizontal="center" vertical="center" textRotation="90"/>
    </xf>
    <xf numFmtId="0" fontId="3" fillId="0" borderId="0" xfId="0" applyFont="1" applyFill="1" applyBorder="1" applyAlignment="1" applyProtection="1">
      <alignment horizontal="left" vertical="top"/>
    </xf>
    <xf numFmtId="0" fontId="17" fillId="0" borderId="0" xfId="0" applyFont="1" applyFill="1" applyBorder="1" applyAlignment="1" applyProtection="1">
      <alignment horizontal="center" vertical="center"/>
    </xf>
    <xf numFmtId="9" fontId="8" fillId="2" borderId="1" xfId="3" applyFont="1" applyFill="1" applyBorder="1" applyAlignment="1" applyProtection="1">
      <alignment horizontal="center" vertical="center"/>
    </xf>
    <xf numFmtId="0" fontId="15" fillId="0" borderId="0" xfId="0" applyFont="1" applyFill="1" applyBorder="1" applyAlignment="1" applyProtection="1">
      <alignment horizontal="center" vertical="center" wrapText="1"/>
    </xf>
    <xf numFmtId="0" fontId="3" fillId="0" borderId="0" xfId="0" applyFont="1" applyFill="1" applyBorder="1" applyAlignment="1" applyProtection="1">
      <alignment vertical="center"/>
    </xf>
    <xf numFmtId="0" fontId="3" fillId="0" borderId="0" xfId="0" applyFont="1" applyBorder="1" applyAlignment="1" applyProtection="1">
      <alignment vertical="center"/>
    </xf>
    <xf numFmtId="0" fontId="14" fillId="0" borderId="0" xfId="0" applyFont="1" applyFill="1" applyBorder="1" applyAlignment="1" applyProtection="1">
      <alignment vertical="center"/>
    </xf>
    <xf numFmtId="0" fontId="14" fillId="0" borderId="0" xfId="0" applyFont="1" applyBorder="1" applyAlignment="1" applyProtection="1">
      <alignment vertical="center"/>
    </xf>
    <xf numFmtId="0" fontId="2" fillId="0" borderId="0" xfId="0" applyFont="1" applyBorder="1" applyAlignment="1" applyProtection="1">
      <alignment horizontal="center" vertical="center" textRotation="90"/>
    </xf>
    <xf numFmtId="0" fontId="0" fillId="0" borderId="0" xfId="0" applyAlignment="1" applyProtection="1"/>
    <xf numFmtId="0" fontId="0" fillId="0" borderId="0" xfId="0" applyAlignment="1" applyProtection="1">
      <alignment vertical="center"/>
    </xf>
    <xf numFmtId="0" fontId="12" fillId="5" borderId="1" xfId="0" applyFont="1" applyFill="1" applyBorder="1" applyAlignment="1" applyProtection="1">
      <alignment vertical="center" wrapText="1"/>
    </xf>
    <xf numFmtId="9" fontId="12" fillId="5" borderId="1" xfId="0" applyNumberFormat="1" applyFont="1" applyFill="1" applyBorder="1" applyAlignment="1" applyProtection="1">
      <alignment vertical="center" wrapText="1"/>
    </xf>
    <xf numFmtId="9" fontId="12" fillId="0" borderId="1" xfId="0" applyNumberFormat="1" applyFont="1" applyFill="1" applyBorder="1" applyAlignment="1" applyProtection="1">
      <alignment vertical="center" wrapText="1"/>
    </xf>
    <xf numFmtId="0" fontId="26" fillId="0" borderId="3" xfId="0" applyFont="1" applyFill="1" applyBorder="1" applyAlignment="1" applyProtection="1">
      <alignment vertical="center" wrapText="1"/>
      <protection locked="0"/>
    </xf>
    <xf numFmtId="0" fontId="25" fillId="0" borderId="1" xfId="0" applyFont="1" applyFill="1" applyBorder="1" applyAlignment="1" applyProtection="1">
      <alignment vertical="center" wrapText="1"/>
    </xf>
    <xf numFmtId="0" fontId="0" fillId="7" borderId="0" xfId="0" applyFill="1"/>
    <xf numFmtId="0" fontId="21" fillId="8" borderId="1" xfId="1" applyNumberFormat="1" applyFont="1" applyFill="1" applyBorder="1" applyAlignment="1" applyProtection="1">
      <alignment horizontal="left" vertical="center"/>
      <protection locked="0"/>
    </xf>
    <xf numFmtId="0" fontId="1" fillId="0" borderId="0" xfId="0" applyFont="1" applyBorder="1" applyAlignment="1" applyProtection="1">
      <alignment vertical="center"/>
    </xf>
    <xf numFmtId="0" fontId="1" fillId="0" borderId="0" xfId="0" applyFont="1" applyBorder="1" applyAlignment="1" applyProtection="1">
      <alignment horizontal="center" vertical="center"/>
    </xf>
    <xf numFmtId="0" fontId="1" fillId="0" borderId="0" xfId="0" applyFont="1" applyFill="1" applyBorder="1" applyAlignment="1" applyProtection="1">
      <alignment vertical="center"/>
    </xf>
    <xf numFmtId="0" fontId="1" fillId="0" borderId="0" xfId="0" applyFont="1" applyFill="1" applyBorder="1" applyAlignment="1" applyProtection="1">
      <alignment horizontal="center" vertical="center" textRotation="90"/>
    </xf>
    <xf numFmtId="0" fontId="27" fillId="0" borderId="1" xfId="0" applyFont="1" applyFill="1" applyBorder="1" applyAlignment="1" applyProtection="1">
      <alignment vertical="center" wrapText="1"/>
      <protection locked="0"/>
    </xf>
    <xf numFmtId="0" fontId="28" fillId="3" borderId="1" xfId="0" applyFont="1" applyFill="1" applyBorder="1" applyAlignment="1" applyProtection="1">
      <alignment horizontal="center" vertical="center" wrapText="1"/>
    </xf>
    <xf numFmtId="0" fontId="0" fillId="3" borderId="1" xfId="0" applyFont="1" applyFill="1" applyBorder="1" applyAlignment="1" applyProtection="1">
      <alignment horizontal="center" vertical="center" textRotation="90" wrapText="1"/>
    </xf>
    <xf numFmtId="0" fontId="29" fillId="0" borderId="0" xfId="0" applyFont="1" applyAlignment="1" applyProtection="1">
      <alignment horizontal="center"/>
      <protection locked="0"/>
    </xf>
    <xf numFmtId="0" fontId="1" fillId="0" borderId="0" xfId="0" applyFont="1" applyBorder="1" applyAlignment="1" applyProtection="1"/>
    <xf numFmtId="0" fontId="0" fillId="0" borderId="0" xfId="0" applyFont="1" applyBorder="1" applyAlignment="1" applyProtection="1">
      <alignment vertical="center"/>
    </xf>
    <xf numFmtId="0" fontId="30" fillId="0" borderId="1" xfId="0" applyFont="1" applyFill="1" applyBorder="1" applyAlignment="1" applyProtection="1">
      <alignment vertical="center" wrapText="1"/>
    </xf>
    <xf numFmtId="0" fontId="1" fillId="0" borderId="0" xfId="0" applyFont="1" applyFill="1" applyAlignment="1" applyProtection="1">
      <alignment vertical="center"/>
    </xf>
    <xf numFmtId="0" fontId="1" fillId="4" borderId="0" xfId="0" applyFont="1" applyFill="1" applyBorder="1" applyAlignment="1" applyProtection="1">
      <alignment vertical="center"/>
    </xf>
    <xf numFmtId="9" fontId="22" fillId="8" borderId="1" xfId="0" quotePrefix="1" applyNumberFormat="1" applyFont="1" applyFill="1" applyBorder="1" applyAlignment="1" applyProtection="1">
      <alignment horizontal="center" vertical="center" wrapText="1"/>
    </xf>
    <xf numFmtId="0" fontId="0" fillId="0" borderId="0" xfId="0" applyFont="1" applyBorder="1" applyAlignment="1" applyProtection="1">
      <alignment horizontal="right" vertical="center" wrapText="1"/>
    </xf>
    <xf numFmtId="0" fontId="30" fillId="8" borderId="1" xfId="0" applyFont="1" applyFill="1" applyBorder="1" applyAlignment="1" applyProtection="1">
      <alignment vertical="center" wrapText="1"/>
      <protection locked="0"/>
    </xf>
    <xf numFmtId="0" fontId="3" fillId="9" borderId="0" xfId="0" applyFont="1" applyFill="1" applyAlignment="1">
      <alignment vertical="top" wrapText="1"/>
    </xf>
    <xf numFmtId="0" fontId="0" fillId="0" borderId="0" xfId="4" applyFont="1" applyAlignment="1">
      <alignment vertical="top" wrapText="1"/>
    </xf>
    <xf numFmtId="0" fontId="29" fillId="0" borderId="0" xfId="0" applyFont="1" applyAlignment="1">
      <alignment horizontal="right" vertical="center"/>
    </xf>
    <xf numFmtId="0" fontId="3" fillId="10" borderId="0" xfId="4" applyFont="1" applyFill="1" applyAlignment="1">
      <alignment horizontal="left" vertical="top" wrapText="1"/>
    </xf>
    <xf numFmtId="0" fontId="3" fillId="10" borderId="0" xfId="4" applyFont="1" applyFill="1" applyAlignment="1">
      <alignment vertical="top" wrapText="1"/>
    </xf>
    <xf numFmtId="0" fontId="0" fillId="0" borderId="0" xfId="0" applyFont="1"/>
    <xf numFmtId="0" fontId="0" fillId="0" borderId="0" xfId="0" applyFont="1" applyAlignment="1">
      <alignment vertical="top" wrapText="1"/>
    </xf>
    <xf numFmtId="0" fontId="0" fillId="7" borderId="0" xfId="0" applyFont="1" applyFill="1" applyAlignment="1">
      <alignment vertical="top" wrapText="1"/>
    </xf>
    <xf numFmtId="0" fontId="0" fillId="0" borderId="0" xfId="0" applyFont="1" applyAlignment="1">
      <alignment wrapText="1"/>
    </xf>
    <xf numFmtId="0" fontId="0" fillId="7" borderId="0" xfId="0" applyFont="1" applyFill="1" applyAlignment="1">
      <alignment wrapText="1"/>
    </xf>
    <xf numFmtId="0" fontId="0" fillId="0" borderId="0" xfId="4" applyFont="1" applyAlignment="1">
      <alignment horizontal="left" vertical="top" wrapText="1"/>
    </xf>
    <xf numFmtId="9" fontId="0" fillId="0" borderId="0" xfId="4" applyNumberFormat="1" applyFont="1" applyAlignment="1">
      <alignment vertical="center" wrapText="1"/>
    </xf>
    <xf numFmtId="0" fontId="0" fillId="0" borderId="0" xfId="4" applyFont="1" applyAlignment="1">
      <alignment vertical="center" wrapText="1"/>
    </xf>
    <xf numFmtId="0" fontId="19" fillId="5" borderId="3" xfId="0" applyFont="1" applyFill="1" applyBorder="1" applyAlignment="1" applyProtection="1">
      <alignment horizontal="left" vertical="center"/>
    </xf>
    <xf numFmtId="0" fontId="19" fillId="5" borderId="4" xfId="0" applyFont="1" applyFill="1" applyBorder="1" applyAlignment="1" applyProtection="1">
      <alignment horizontal="left" vertical="center"/>
    </xf>
    <xf numFmtId="0" fontId="24" fillId="4" borderId="6" xfId="0" applyFont="1" applyFill="1" applyBorder="1" applyAlignment="1" applyProtection="1">
      <alignment horizontal="center" vertical="center" wrapText="1"/>
    </xf>
    <xf numFmtId="0" fontId="7" fillId="2" borderId="3" xfId="0"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0" fontId="7" fillId="2" borderId="4" xfId="0" applyFont="1" applyFill="1" applyBorder="1" applyAlignment="1" applyProtection="1">
      <alignment horizontal="center" vertical="center" wrapText="1"/>
    </xf>
    <xf numFmtId="0" fontId="18" fillId="6" borderId="3" xfId="0" applyFont="1" applyFill="1" applyBorder="1" applyAlignment="1" applyProtection="1">
      <alignment horizontal="left" vertical="center" wrapText="1"/>
    </xf>
    <xf numFmtId="0" fontId="18" fillId="6" borderId="5" xfId="0" applyFont="1" applyFill="1" applyBorder="1" applyAlignment="1" applyProtection="1">
      <alignment horizontal="left" vertical="center" wrapText="1"/>
    </xf>
    <xf numFmtId="0" fontId="18" fillId="6" borderId="4" xfId="0" applyFont="1" applyFill="1" applyBorder="1" applyAlignment="1" applyProtection="1">
      <alignment horizontal="left" vertical="center" wrapText="1"/>
    </xf>
    <xf numFmtId="0" fontId="13" fillId="5" borderId="3" xfId="0" applyFont="1" applyFill="1" applyBorder="1" applyAlignment="1" applyProtection="1">
      <alignment horizontal="left" vertical="center"/>
    </xf>
    <xf numFmtId="0" fontId="13" fillId="5" borderId="4" xfId="0" applyFont="1" applyFill="1" applyBorder="1" applyAlignment="1" applyProtection="1">
      <alignment horizontal="left" vertical="center"/>
    </xf>
    <xf numFmtId="0" fontId="20" fillId="4" borderId="3" xfId="0" applyFont="1" applyFill="1" applyBorder="1" applyAlignment="1" applyProtection="1">
      <alignment horizontal="left" vertical="center" wrapText="1"/>
      <protection locked="0"/>
    </xf>
    <xf numFmtId="0" fontId="20" fillId="4" borderId="4" xfId="0" applyFont="1" applyFill="1" applyBorder="1" applyAlignment="1" applyProtection="1">
      <alignment horizontal="left" vertical="center" wrapText="1"/>
      <protection locked="0"/>
    </xf>
    <xf numFmtId="0" fontId="19" fillId="5" borderId="7" xfId="0" applyFont="1" applyFill="1" applyBorder="1" applyAlignment="1" applyProtection="1">
      <alignment horizontal="center" vertical="center"/>
    </xf>
    <xf numFmtId="0" fontId="19" fillId="5" borderId="9" xfId="0" applyFont="1" applyFill="1" applyBorder="1" applyAlignment="1" applyProtection="1">
      <alignment horizontal="center" vertical="center"/>
    </xf>
    <xf numFmtId="0" fontId="19" fillId="5" borderId="8" xfId="0" applyFont="1" applyFill="1" applyBorder="1" applyAlignment="1" applyProtection="1">
      <alignment horizontal="center" vertical="center"/>
    </xf>
    <xf numFmtId="0" fontId="19" fillId="5" borderId="10" xfId="0" applyFont="1" applyFill="1" applyBorder="1" applyAlignment="1" applyProtection="1">
      <alignment horizontal="center" vertical="center"/>
    </xf>
    <xf numFmtId="0" fontId="19" fillId="5" borderId="11" xfId="0" applyFont="1" applyFill="1" applyBorder="1" applyAlignment="1" applyProtection="1">
      <alignment horizontal="center" vertical="center"/>
    </xf>
    <xf numFmtId="0" fontId="19" fillId="5" borderId="12" xfId="0" applyFont="1" applyFill="1" applyBorder="1" applyAlignment="1" applyProtection="1">
      <alignment horizontal="center" vertical="center"/>
    </xf>
    <xf numFmtId="0" fontId="20" fillId="5" borderId="3" xfId="0" applyFont="1" applyFill="1" applyBorder="1" applyAlignment="1" applyProtection="1">
      <alignment horizontal="center" vertical="center" wrapText="1"/>
    </xf>
    <xf numFmtId="0" fontId="20" fillId="5" borderId="4" xfId="0" applyFont="1" applyFill="1" applyBorder="1" applyAlignment="1" applyProtection="1">
      <alignment horizontal="center" vertical="center" wrapText="1"/>
    </xf>
    <xf numFmtId="0" fontId="19" fillId="5" borderId="3" xfId="0" applyFont="1" applyFill="1" applyBorder="1" applyAlignment="1" applyProtection="1">
      <alignment horizontal="left" vertical="center" wrapText="1"/>
    </xf>
    <xf numFmtId="0" fontId="19" fillId="5" borderId="4" xfId="0" applyFont="1" applyFill="1" applyBorder="1" applyAlignment="1" applyProtection="1">
      <alignment horizontal="left" vertical="center" wrapText="1"/>
    </xf>
    <xf numFmtId="0" fontId="7" fillId="2" borderId="3" xfId="0" applyFont="1" applyFill="1" applyBorder="1" applyAlignment="1" applyProtection="1">
      <alignment horizontal="center" vertical="center"/>
    </xf>
    <xf numFmtId="0" fontId="7" fillId="2" borderId="5" xfId="0" applyFont="1" applyFill="1" applyBorder="1" applyAlignment="1" applyProtection="1">
      <alignment horizontal="center" vertical="center"/>
    </xf>
    <xf numFmtId="0" fontId="7" fillId="2" borderId="4" xfId="0" applyFont="1" applyFill="1" applyBorder="1" applyAlignment="1" applyProtection="1">
      <alignment horizontal="center" vertical="center"/>
    </xf>
  </cellXfs>
  <cellStyles count="5">
    <cellStyle name="Currency" xfId="1" builtinId="4"/>
    <cellStyle name="Explanatory Text" xfId="4" builtinId="53"/>
    <cellStyle name="Hyperlink" xfId="2" builtinId="8"/>
    <cellStyle name="Normal" xfId="0" builtinId="0"/>
    <cellStyle name="Percent" xfId="3" builtinId="5"/>
  </cellStyles>
  <dxfs count="3">
    <dxf>
      <font>
        <b/>
        <i val="0"/>
        <condense val="0"/>
        <extend val="0"/>
      </font>
      <fill>
        <patternFill>
          <bgColor indexed="13"/>
        </patternFill>
      </fill>
    </dxf>
    <dxf>
      <font>
        <b/>
        <i val="0"/>
        <condense val="0"/>
        <extend val="0"/>
      </font>
      <fill>
        <patternFill>
          <bgColor indexed="11"/>
        </patternFill>
      </fill>
    </dxf>
    <dxf>
      <font>
        <b/>
        <i val="0"/>
        <condense val="0"/>
        <extend val="0"/>
        <color indexed="9"/>
      </font>
      <fill>
        <patternFill>
          <bgColor indexed="10"/>
        </patternFill>
      </fill>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5.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chartsheet" Target="chartsheets/sheet2.xml"/><Relationship Id="rId11" Type="http://schemas.openxmlformats.org/officeDocument/2006/relationships/theme" Target="theme/theme1.xml"/><Relationship Id="rId5" Type="http://schemas.openxmlformats.org/officeDocument/2006/relationships/chartsheet" Target="chartsheets/sheet1.xml"/><Relationship Id="rId15" Type="http://schemas.openxmlformats.org/officeDocument/2006/relationships/customXml" Target="../customXml/item1.xml"/><Relationship Id="rId10" Type="http://schemas.openxmlformats.org/officeDocument/2006/relationships/worksheet" Target="worksheets/sheet8.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SUMMARY</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Sheet4!$B$1</c:f>
              <c:strCache>
                <c:ptCount val="1"/>
                <c:pt idx="0">
                  <c:v>SUPPLIER SELF SCORE</c:v>
                </c:pt>
              </c:strCache>
            </c:strRef>
          </c:tx>
          <c:spPr>
            <a:solidFill>
              <a:schemeClr val="accent1"/>
            </a:solidFill>
            <a:ln>
              <a:noFill/>
            </a:ln>
            <a:effectLst/>
          </c:spPr>
          <c:invertIfNegative val="0"/>
          <c:cat>
            <c:strRef>
              <c:f>Sheet4!$A$2:$A$3</c:f>
              <c:strCache>
                <c:ptCount val="2"/>
                <c:pt idx="0">
                  <c:v>FINANCIAL</c:v>
                </c:pt>
                <c:pt idx="1">
                  <c:v>Quality Systems</c:v>
                </c:pt>
              </c:strCache>
            </c:strRef>
          </c:cat>
          <c:val>
            <c:numRef>
              <c:f>Sheet4!$B$2:$B$3</c:f>
              <c:numCache>
                <c:formatCode>0%</c:formatCode>
                <c:ptCount val="2"/>
                <c:pt idx="0">
                  <c:v>0</c:v>
                </c:pt>
                <c:pt idx="1">
                  <c:v>0</c:v>
                </c:pt>
              </c:numCache>
            </c:numRef>
          </c:val>
          <c:extLst>
            <c:ext xmlns:c16="http://schemas.microsoft.com/office/drawing/2014/chart" uri="{C3380CC4-5D6E-409C-BE32-E72D297353CC}">
              <c16:uniqueId val="{00000000-688E-4CBF-9E09-02B93DE51C15}"/>
            </c:ext>
          </c:extLst>
        </c:ser>
        <c:dLbls>
          <c:showLegendKey val="0"/>
          <c:showVal val="0"/>
          <c:showCatName val="0"/>
          <c:showSerName val="0"/>
          <c:showPercent val="0"/>
          <c:showBubbleSize val="0"/>
        </c:dLbls>
        <c:gapWidth val="219"/>
        <c:overlap val="-27"/>
        <c:axId val="481209600"/>
        <c:axId val="481207960"/>
      </c:barChart>
      <c:catAx>
        <c:axId val="481209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81207960"/>
        <c:crosses val="autoZero"/>
        <c:auto val="1"/>
        <c:lblAlgn val="ctr"/>
        <c:lblOffset val="100"/>
        <c:noMultiLvlLbl val="0"/>
      </c:catAx>
      <c:valAx>
        <c:axId val="481207960"/>
        <c:scaling>
          <c:orientation val="minMax"/>
        </c:scaling>
        <c:delete val="0"/>
        <c:axPos val="l"/>
        <c:majorGridlines>
          <c:spPr>
            <a:ln w="9525" cap="flat" cmpd="sng" algn="ctr">
              <a:solidFill>
                <a:schemeClr val="tx1"/>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81209600"/>
        <c:crosses val="autoZero"/>
        <c:crossBetween val="between"/>
      </c:valAx>
      <c:spPr>
        <a:solidFill>
          <a:schemeClr val="bg1">
            <a:lumMod val="65000"/>
          </a:schemeClr>
        </a:solidFill>
        <a:ln>
          <a:solidFill>
            <a:srgbClr val="000000">
              <a:alpha val="0"/>
            </a:srgbClr>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rich>
          <a:bodyPr/>
          <a:lstStyle/>
          <a:p>
            <a:pPr marL="0" marR="0" lvl="0" indent="0" algn="ctr" defTabSz="914400" rtl="0" eaLnBrk="1" fontAlgn="auto" latinLnBrk="0" hangingPunct="1">
              <a:lnSpc>
                <a:spcPct val="100000"/>
              </a:lnSpc>
              <a:spcBef>
                <a:spcPts val="0"/>
              </a:spcBef>
              <a:spcAft>
                <a:spcPts val="0"/>
              </a:spcAft>
              <a:buClrTx/>
              <a:buSzTx/>
              <a:buFontTx/>
              <a:buNone/>
              <a:tabLst/>
              <a:defRPr sz="1400" b="1" i="0" u="none" strike="noStrike" kern="1200" baseline="0">
                <a:solidFill>
                  <a:srgbClr val="000000"/>
                </a:solidFill>
                <a:latin typeface="Arial"/>
                <a:ea typeface="Arial"/>
                <a:cs typeface="Arial"/>
              </a:defRPr>
            </a:pPr>
            <a:r>
              <a:rPr lang="en-US" sz="1400" b="1" i="0" baseline="0">
                <a:effectLst/>
              </a:rPr>
              <a:t>Financial / </a:t>
            </a:r>
            <a:r>
              <a:rPr lang="ja-JP" sz="1400" b="1" i="0" baseline="0">
                <a:effectLst/>
              </a:rPr>
              <a:t>财政部</a:t>
            </a:r>
            <a:r>
              <a:rPr lang="en-US" sz="1400" b="1" i="0" baseline="0">
                <a:effectLst/>
              </a:rPr>
              <a:t>/Gestion financière/Pénzügyi/ Finanzas/Finanzen </a:t>
            </a:r>
            <a:endParaRPr lang="en-US" sz="1400">
              <a:effectLst/>
            </a:endParaRPr>
          </a:p>
          <a:p>
            <a:pPr marL="0" marR="0" lvl="0" indent="0" algn="ctr" defTabSz="914400" rtl="0" eaLnBrk="1" fontAlgn="auto" latinLnBrk="0" hangingPunct="1">
              <a:lnSpc>
                <a:spcPct val="100000"/>
              </a:lnSpc>
              <a:spcBef>
                <a:spcPts val="0"/>
              </a:spcBef>
              <a:spcAft>
                <a:spcPts val="0"/>
              </a:spcAft>
              <a:buClrTx/>
              <a:buSzTx/>
              <a:buFontTx/>
              <a:buNone/>
              <a:tabLst/>
              <a:defRPr sz="1400" b="1" i="0" u="none" strike="noStrike" kern="1200" baseline="0">
                <a:solidFill>
                  <a:srgbClr val="000000"/>
                </a:solidFill>
                <a:latin typeface="Arial"/>
                <a:ea typeface="Arial"/>
                <a:cs typeface="Arial"/>
              </a:defRPr>
            </a:pPr>
            <a:r>
              <a:rPr lang="en-US" sz="1400" b="1" i="0" u="none" strike="noStrike" baseline="0">
                <a:effectLst/>
              </a:rPr>
              <a:t> </a:t>
            </a:r>
            <a:endParaRPr lang="en-US" sz="1400" b="1"/>
          </a:p>
        </c:rich>
      </c:tx>
      <c:layout>
        <c:manualLayout>
          <c:xMode val="edge"/>
          <c:yMode val="edge"/>
          <c:x val="0.18260999254287844"/>
          <c:y val="1.0919830143183323E-2"/>
        </c:manualLayout>
      </c:layout>
      <c:overlay val="0"/>
      <c:spPr>
        <a:noFill/>
        <a:ln w="25400">
          <a:noFill/>
        </a:ln>
      </c:spPr>
    </c:title>
    <c:autoTitleDeleted val="0"/>
    <c:plotArea>
      <c:layout>
        <c:manualLayout>
          <c:layoutTarget val="inner"/>
          <c:xMode val="edge"/>
          <c:yMode val="edge"/>
          <c:x val="4.4395116537180909E-2"/>
          <c:y val="0.19575856443719414"/>
          <c:w val="0.94450610432852389"/>
          <c:h val="0.55628058727569329"/>
        </c:manualLayout>
      </c:layout>
      <c:barChart>
        <c:barDir val="col"/>
        <c:grouping val="clustered"/>
        <c:varyColors val="0"/>
        <c:ser>
          <c:idx val="0"/>
          <c:order val="0"/>
          <c:tx>
            <c:strRef>
              <c:f>Financial!$H$5</c:f>
              <c:strCache>
                <c:ptCount val="1"/>
                <c:pt idx="0">
                  <c:v>SUPPLIER SELF SCORE</c:v>
                </c:pt>
              </c:strCache>
            </c:strRef>
          </c:tx>
          <c:spPr>
            <a:solidFill>
              <a:srgbClr val="9999FF"/>
            </a:solidFill>
            <a:ln w="12700">
              <a:solidFill>
                <a:srgbClr val="000000"/>
              </a:solidFill>
              <a:prstDash val="solid"/>
            </a:ln>
          </c:spPr>
          <c:invertIfNegative val="0"/>
          <c:cat>
            <c:strRef>
              <c:f>Financial!$C$6:$C$12</c:f>
              <c:strCache>
                <c:ptCount val="7"/>
                <c:pt idx="0">
                  <c:v>Public Company</c:v>
                </c:pt>
                <c:pt idx="1">
                  <c:v>Years in Business
</c:v>
                </c:pt>
                <c:pt idx="2">
                  <c:v>Global Business</c:v>
                </c:pt>
                <c:pt idx="3">
                  <c:v>Customer Dependency</c:v>
                </c:pt>
                <c:pt idx="4">
                  <c:v>Sales Trend</c:v>
                </c:pt>
                <c:pt idx="5">
                  <c:v>Litigation</c:v>
                </c:pt>
                <c:pt idx="6">
                  <c:v>Tax Issues</c:v>
                </c:pt>
              </c:strCache>
            </c:strRef>
          </c:cat>
          <c:val>
            <c:numRef>
              <c:f>Financial!$H$6:$H$12</c:f>
              <c:numCache>
                <c:formatCode>General</c:formatCode>
                <c:ptCount val="7"/>
              </c:numCache>
            </c:numRef>
          </c:val>
          <c:extLst>
            <c:ext xmlns:c16="http://schemas.microsoft.com/office/drawing/2014/chart" uri="{C3380CC4-5D6E-409C-BE32-E72D297353CC}">
              <c16:uniqueId val="{00000000-3BD0-4E93-B699-90C5577CD04F}"/>
            </c:ext>
          </c:extLst>
        </c:ser>
        <c:dLbls>
          <c:showLegendKey val="0"/>
          <c:showVal val="0"/>
          <c:showCatName val="0"/>
          <c:showSerName val="0"/>
          <c:showPercent val="0"/>
          <c:showBubbleSize val="0"/>
        </c:dLbls>
        <c:gapWidth val="150"/>
        <c:axId val="116860032"/>
        <c:axId val="116861568"/>
      </c:barChart>
      <c:catAx>
        <c:axId val="11686003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en-US"/>
          </a:p>
        </c:txPr>
        <c:crossAx val="116861568"/>
        <c:crosses val="autoZero"/>
        <c:auto val="1"/>
        <c:lblAlgn val="ctr"/>
        <c:lblOffset val="100"/>
        <c:tickLblSkip val="1"/>
        <c:tickMarkSkip val="1"/>
        <c:noMultiLvlLbl val="0"/>
      </c:catAx>
      <c:valAx>
        <c:axId val="116861568"/>
        <c:scaling>
          <c:orientation val="minMax"/>
          <c:max val="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6860032"/>
        <c:crosses val="autoZero"/>
        <c:crossBetween val="between"/>
      </c:valAx>
      <c:spPr>
        <a:solidFill>
          <a:srgbClr val="C0C0C0"/>
        </a:solidFill>
        <a:ln w="12700">
          <a:solidFill>
            <a:srgbClr val="808080"/>
          </a:solidFill>
          <a:prstDash val="solid"/>
        </a:ln>
      </c:spPr>
    </c:plotArea>
    <c:legend>
      <c:legendPos val="r"/>
      <c:layout>
        <c:manualLayout>
          <c:xMode val="edge"/>
          <c:yMode val="edge"/>
          <c:x val="0.3628219484882419"/>
          <c:y val="9.93485342019544E-2"/>
          <c:w val="0.30795072788353861"/>
          <c:h val="6.1889250814332247E-2"/>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rich>
          <a:bodyPr/>
          <a:lstStyle/>
          <a:p>
            <a:pPr>
              <a:defRPr sz="1400" b="1" i="0" u="none" strike="noStrike" baseline="0">
                <a:solidFill>
                  <a:srgbClr val="000000"/>
                </a:solidFill>
                <a:latin typeface="Arial"/>
                <a:ea typeface="Arial"/>
                <a:cs typeface="Arial"/>
              </a:defRPr>
            </a:pPr>
            <a:r>
              <a:rPr lang="en-US" sz="1400" b="1" i="0" baseline="0">
                <a:effectLst/>
              </a:rPr>
              <a:t>Quality/ </a:t>
            </a:r>
            <a:r>
              <a:rPr lang="ja-JP" sz="1400" b="1" i="0" baseline="0">
                <a:effectLst/>
              </a:rPr>
              <a:t>质量系统</a:t>
            </a:r>
            <a:r>
              <a:rPr lang="en-US" sz="1400" b="1" i="0" baseline="0">
                <a:effectLst/>
              </a:rPr>
              <a:t>/Qualité/</a:t>
            </a:r>
            <a:r>
              <a:rPr lang="hu-HU" sz="1400" b="1" i="0" baseline="0">
                <a:effectLst/>
              </a:rPr>
              <a:t>Minőségügyi</a:t>
            </a:r>
            <a:r>
              <a:rPr lang="en-US" sz="1400" b="1" i="0" baseline="0">
                <a:effectLst/>
              </a:rPr>
              <a:t>/Calidad/Qualität </a:t>
            </a:r>
            <a:endParaRPr lang="en-US" sz="1400">
              <a:effectLst/>
            </a:endParaRPr>
          </a:p>
        </c:rich>
      </c:tx>
      <c:layout>
        <c:manualLayout>
          <c:xMode val="edge"/>
          <c:yMode val="edge"/>
          <c:x val="0.23335564598049405"/>
          <c:y val="1.959191686405053E-2"/>
        </c:manualLayout>
      </c:layout>
      <c:overlay val="0"/>
      <c:spPr>
        <a:noFill/>
        <a:ln w="25400">
          <a:noFill/>
        </a:ln>
      </c:spPr>
    </c:title>
    <c:autoTitleDeleted val="0"/>
    <c:plotArea>
      <c:layout>
        <c:manualLayout>
          <c:layoutTarget val="inner"/>
          <c:xMode val="edge"/>
          <c:yMode val="edge"/>
          <c:x val="4.4395116537180909E-2"/>
          <c:y val="0.19575856443719414"/>
          <c:w val="0.94450610432852389"/>
          <c:h val="0.55628058727569329"/>
        </c:manualLayout>
      </c:layout>
      <c:barChart>
        <c:barDir val="col"/>
        <c:grouping val="clustered"/>
        <c:varyColors val="0"/>
        <c:ser>
          <c:idx val="0"/>
          <c:order val="0"/>
          <c:tx>
            <c:strRef>
              <c:f>'Quality Systems'!$H$5</c:f>
              <c:strCache>
                <c:ptCount val="1"/>
                <c:pt idx="0">
                  <c:v>SUPPLIER SELF SCORE
</c:v>
                </c:pt>
              </c:strCache>
            </c:strRef>
          </c:tx>
          <c:spPr>
            <a:solidFill>
              <a:srgbClr val="9999FF"/>
            </a:solidFill>
            <a:ln w="12700">
              <a:solidFill>
                <a:srgbClr val="000000"/>
              </a:solidFill>
              <a:prstDash val="solid"/>
            </a:ln>
          </c:spPr>
          <c:invertIfNegative val="0"/>
          <c:cat>
            <c:strRef>
              <c:f>'Quality Systems'!$C$6:$C$11</c:f>
              <c:strCache>
                <c:ptCount val="6"/>
                <c:pt idx="0">
                  <c:v>Quality Management System</c:v>
                </c:pt>
                <c:pt idx="1">
                  <c:v>Sub-tier Supplier Management</c:v>
                </c:pt>
                <c:pt idx="2">
                  <c:v>Sub-tier Supplier Management</c:v>
                </c:pt>
                <c:pt idx="3">
                  <c:v>Delivery Performance
</c:v>
                </c:pt>
                <c:pt idx="4">
                  <c:v>Purchasing Information</c:v>
                </c:pt>
                <c:pt idx="5">
                  <c:v>Malpractice, Fraud &amp; Falsification</c:v>
                </c:pt>
              </c:strCache>
            </c:strRef>
          </c:cat>
          <c:val>
            <c:numRef>
              <c:f>'Quality Systems'!$H$6:$H$11</c:f>
              <c:numCache>
                <c:formatCode>General</c:formatCode>
                <c:ptCount val="6"/>
              </c:numCache>
            </c:numRef>
          </c:val>
          <c:extLst>
            <c:ext xmlns:c16="http://schemas.microsoft.com/office/drawing/2014/chart" uri="{C3380CC4-5D6E-409C-BE32-E72D297353CC}">
              <c16:uniqueId val="{00000000-5322-48C9-831A-02E46BEDE63A}"/>
            </c:ext>
          </c:extLst>
        </c:ser>
        <c:dLbls>
          <c:showLegendKey val="0"/>
          <c:showVal val="0"/>
          <c:showCatName val="0"/>
          <c:showSerName val="0"/>
          <c:showPercent val="0"/>
          <c:showBubbleSize val="0"/>
        </c:dLbls>
        <c:gapWidth val="150"/>
        <c:axId val="117273344"/>
        <c:axId val="117274880"/>
      </c:barChart>
      <c:catAx>
        <c:axId val="11727334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en-US"/>
          </a:p>
        </c:txPr>
        <c:crossAx val="117274880"/>
        <c:crosses val="autoZero"/>
        <c:auto val="1"/>
        <c:lblAlgn val="ctr"/>
        <c:lblOffset val="100"/>
        <c:tickLblSkip val="1"/>
        <c:tickMarkSkip val="1"/>
        <c:noMultiLvlLbl val="0"/>
      </c:catAx>
      <c:valAx>
        <c:axId val="117274880"/>
        <c:scaling>
          <c:orientation val="minMax"/>
          <c:max val="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7273344"/>
        <c:crosses val="autoZero"/>
        <c:crossBetween val="between"/>
      </c:valAx>
      <c:spPr>
        <a:solidFill>
          <a:srgbClr val="C0C0C0"/>
        </a:solidFill>
        <a:ln w="12700">
          <a:solidFill>
            <a:srgbClr val="808080"/>
          </a:solidFill>
          <a:prstDash val="solid"/>
        </a:ln>
      </c:spPr>
    </c:plotArea>
    <c:legend>
      <c:legendPos val="t"/>
      <c:layout>
        <c:manualLayout>
          <c:xMode val="edge"/>
          <c:yMode val="edge"/>
          <c:x val="0.34958690074155063"/>
          <c:y val="9.1273712737127366E-2"/>
          <c:w val="0.30082619851689874"/>
          <c:h val="5.7128736956660903E-2"/>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300-000000000000}">
  <sheetPr codeName="Gráf8"/>
  <sheetViews>
    <sheetView workbookViewId="0"/>
  </sheetViews>
  <sheetProtection algorithmName="SHA-512" hashValue="hDQrQ8lyfKv2pH+ukRpuaovoSAkOK93eiSo0E8AEGU8QPv8/zd3YiwCJ3bUs/46UuXStHTjbJfFSlLUz2tbdiA==" saltValue="y4cx9uikzkYAIfOJsKheXA==" spinCount="100000" content="1" objects="1"/>
  <pageMargins left="0.78740157499999996" right="0.78740157499999996" top="0.984251969" bottom="0.984251969" header="0.5" footer="0.5"/>
  <pageSetup orientation="landscape" r:id="rId1"/>
  <headerFooter alignWithMargins="0">
    <oddFooter>&amp;RQF61_Rev O
Release Date: 12/19/2019</oddFooter>
  </headerFooter>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400-000000000000}">
  <sheetPr codeName="Chart3"/>
  <sheetViews>
    <sheetView workbookViewId="0"/>
  </sheetViews>
  <sheetProtection algorithmName="SHA-512" hashValue="inKL1HTCxVZ+RX8aKmTiFY+AjLbfRFH4PL4pTvDMVmRUYrEck7LFQO8ujqbiz75Kx+fbVCziweiC+T8XWEE5gA==" saltValue="DxVhb5t26YEjXtBXR6jy+A==" spinCount="100000" content="1" objects="1"/>
  <pageMargins left="0.78740157499999996" right="0.78740157499999996" top="0.984251969" bottom="0.984251969" header="0.5" footer="0.5"/>
  <pageSetup orientation="landscape" r:id="rId1"/>
  <headerFooter>
    <oddFooter>&amp;RQF61_Rev O
Release Date: 12/19/2019</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1</xdr:row>
      <xdr:rowOff>123825</xdr:rowOff>
    </xdr:from>
    <xdr:to>
      <xdr:col>1</xdr:col>
      <xdr:colOff>2581275</xdr:colOff>
      <xdr:row>1</xdr:row>
      <xdr:rowOff>917164</xdr:rowOff>
    </xdr:to>
    <xdr:pic>
      <xdr:nvPicPr>
        <xdr:cNvPr id="4" name="Picture 3" descr="A drawing of a face&#10;&#10;Description automatically generated">
          <a:extLst>
            <a:ext uri="{FF2B5EF4-FFF2-40B4-BE49-F238E27FC236}">
              <a16:creationId xmlns:a16="http://schemas.microsoft.com/office/drawing/2014/main" id="{05C370B5-A384-4FB7-93D6-F0CAF3EE6B6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7650" y="381000"/>
          <a:ext cx="2409825" cy="7933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228601</xdr:colOff>
      <xdr:row>6</xdr:row>
      <xdr:rowOff>123825</xdr:rowOff>
    </xdr:from>
    <xdr:to>
      <xdr:col>20</xdr:col>
      <xdr:colOff>47625</xdr:colOff>
      <xdr:row>38</xdr:row>
      <xdr:rowOff>123825</xdr:rowOff>
    </xdr:to>
    <xdr:graphicFrame macro="">
      <xdr:nvGraphicFramePr>
        <xdr:cNvPr id="2" name="Chart 1">
          <a:extLst>
            <a:ext uri="{FF2B5EF4-FFF2-40B4-BE49-F238E27FC236}">
              <a16:creationId xmlns:a16="http://schemas.microsoft.com/office/drawing/2014/main" id="{E9234637-602D-4B51-83D6-02FA52CF2E1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absoluteAnchor>
    <xdr:pos x="0" y="0"/>
    <xdr:ext cx="8512233" cy="5860473"/>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8512233" cy="5860473"/>
    <xdr:graphicFrame macro="">
      <xdr:nvGraphicFramePr>
        <xdr:cNvPr id="2" name="Chart 1">
          <a:extLst>
            <a:ext uri="{FF2B5EF4-FFF2-40B4-BE49-F238E27FC236}">
              <a16:creationId xmlns:a16="http://schemas.microsoft.com/office/drawing/2014/main" id="{00000000-0008-0000-08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7">
    <pageSetUpPr fitToPage="1"/>
  </sheetPr>
  <dimension ref="A1:I47"/>
  <sheetViews>
    <sheetView showGridLines="0" showRowColHeaders="0" tabSelected="1" zoomScale="80" zoomScaleNormal="80" workbookViewId="0">
      <selection activeCell="E1" sqref="E1"/>
    </sheetView>
  </sheetViews>
  <sheetFormatPr defaultColWidth="9.125" defaultRowHeight="12.45" x14ac:dyDescent="0.2"/>
  <cols>
    <col min="1" max="1" width="1.125" style="12" customWidth="1"/>
    <col min="2" max="2" width="42.75" style="12" customWidth="1"/>
    <col min="3" max="3" width="34.75" style="12" customWidth="1"/>
    <col min="4" max="4" width="42.75" style="12" customWidth="1"/>
    <col min="5" max="5" width="34.75" style="12" customWidth="1"/>
    <col min="6" max="7" width="5.75" style="12" customWidth="1"/>
    <col min="8" max="8" width="20.125" style="13" bestFit="1" customWidth="1"/>
    <col min="9" max="9" width="19.25" style="13" bestFit="1" customWidth="1"/>
    <col min="10" max="16384" width="9.125" style="12"/>
  </cols>
  <sheetData>
    <row r="1" spans="1:9" ht="20.3" x14ac:dyDescent="0.35">
      <c r="A1" s="62"/>
      <c r="B1" s="62"/>
      <c r="C1" s="62"/>
      <c r="D1" s="69" t="s">
        <v>649</v>
      </c>
      <c r="E1" s="58" t="s">
        <v>125</v>
      </c>
      <c r="F1" s="62"/>
      <c r="G1" s="62"/>
    </row>
    <row r="2" spans="1:9" ht="82" customHeight="1" x14ac:dyDescent="0.2">
      <c r="A2" s="53"/>
      <c r="B2" s="63"/>
      <c r="C2" s="63"/>
      <c r="D2" s="63"/>
      <c r="E2" s="63"/>
      <c r="F2" s="62"/>
      <c r="G2" s="62"/>
    </row>
    <row r="3" spans="1:9" ht="37" customHeight="1" x14ac:dyDescent="0.2">
      <c r="A3" s="53"/>
      <c r="B3" s="82" t="str">
        <f>IF($E$1=database!$A$1,database!A2,IF($E$1=database!$B$1,database!B2,IF($E$1=database!$C$1,database!C2,IF($E$1=database!$D$1,database!D2,IF($E$1=database!$E$1,database!E2,IF($E$1=database!$F$1,database!F2,IF($E$1=database!$G$1,database!G2)))))))</f>
        <v xml:space="preserve">Please complete ALL tabs:  Summary, Financial, Quality, Environment &amp; Safety, Operations, and Security. </v>
      </c>
      <c r="C3" s="82"/>
      <c r="D3" s="82"/>
      <c r="E3" s="82"/>
      <c r="F3" s="62"/>
      <c r="G3" s="62"/>
    </row>
    <row r="4" spans="1:9" ht="29.95" customHeight="1" x14ac:dyDescent="0.2">
      <c r="A4" s="53"/>
      <c r="B4" s="83" t="str">
        <f>IF($E$1=database!$A$1,database!A3,IF($E$1=database!$B$1,database!B3,IF($E$1=database!$C$1,database!C3,IF($E$1=database!$D$1,database!D3,IF($E$1=database!$E$1,database!E3,IF($E$1=database!$F$1,database!F3,IF($E$1=database!$G$1,database!G3)))))))</f>
        <v>GEXPRO SERVICES SUPPLIER ASSESSMENT</v>
      </c>
      <c r="C4" s="84"/>
      <c r="D4" s="84"/>
      <c r="E4" s="85"/>
      <c r="F4" s="62"/>
      <c r="G4" s="62"/>
      <c r="H4" s="14" t="s">
        <v>116</v>
      </c>
      <c r="I4" s="14" t="s">
        <v>0</v>
      </c>
    </row>
    <row r="5" spans="1:9" ht="29.95" customHeight="1" x14ac:dyDescent="0.2">
      <c r="A5" s="53"/>
      <c r="B5" s="86" t="str">
        <f>IF($E$1=database!$A$1,database!A4,IF($E$1=database!$B$1,database!B4,IF($E$1=database!$C$1,database!C4,IF($E$1=database!$D$1,database!D4,IF($E$1=database!$E$1,database!E4,IF($E$1=database!$F$1,database!F4,IF($E$1=database!$G$1,database!G4)))))))</f>
        <v>SUPPLIER SELF SURVEY</v>
      </c>
      <c r="C5" s="87"/>
      <c r="D5" s="87"/>
      <c r="E5" s="88"/>
      <c r="F5" s="62"/>
      <c r="G5" s="62"/>
      <c r="H5" s="15" t="s">
        <v>117</v>
      </c>
      <c r="I5" s="15" t="s">
        <v>1</v>
      </c>
    </row>
    <row r="6" spans="1:9" ht="20.149999999999999" customHeight="1" x14ac:dyDescent="0.2">
      <c r="A6" s="53"/>
      <c r="B6" s="28" t="str">
        <f>IF($E$1=database!$A$1,database!$A5,IF($E$1=database!$B$1,database!$B5,IF($E$1=database!$C$1,database!$C5,IF($E$1=database!$D$1,database!$D5,IF($E$1=database!$E$1,database!$E5,IF($E$1=database!$F$1,database!$F5,IF($E$1=database!$G$1,database!$G5)))))))</f>
        <v>SELF-SURVEY DATE</v>
      </c>
      <c r="C6" s="16"/>
      <c r="D6" s="28" t="str">
        <f>IF($E$1=database!$A$1,database!$A6,IF($E$1=database!$B$1,database!$B6,IF($E$1=database!$C$1,database!$C6,IF($E$1=database!$D$1,database!$D6,IF($E$1=database!$E$1,database!$E6,IF($E$1=database!$F$1,database!$F6,IF($E$1=database!$G$1,database!$G6)))))))</f>
        <v>SCORE</v>
      </c>
      <c r="E6" s="64">
        <f>IF(OR(Financial!H3=0,'Quality Systems'!H3=0),0,(SUM(Financial!H3+'Quality Systems'!H3)))</f>
        <v>0</v>
      </c>
      <c r="F6" s="62"/>
      <c r="G6" s="62"/>
      <c r="H6" s="15" t="s">
        <v>118</v>
      </c>
      <c r="I6" s="15" t="s">
        <v>2</v>
      </c>
    </row>
    <row r="7" spans="1:9" ht="20.149999999999999" customHeight="1" x14ac:dyDescent="0.2">
      <c r="A7" s="53"/>
      <c r="B7" s="89" t="str">
        <f>IF($E$1=database!$A$1,database!$A7,IF($E$1=database!$B$1,database!$B7,IF($E$1=database!$C$1,database!$C7,IF($E$1=database!$D$1,database!$D7,IF($E$1=database!$E$1,database!$E7,IF($E$1=database!$F$1,database!$F7,IF($E$1=database!$G$1,database!$G7)))))))</f>
        <v xml:space="preserve">SUPPLIER CONTACT INFORMATION </v>
      </c>
      <c r="C7" s="90" t="str">
        <f>IF($E$1=database!$A$1,database!$A6,IF($E$1=database!$B$1,database!$B6,IF($E$1=database!$C$1,database!$C6,IF($E$1=database!$D$1,database!$D6,IF($E$1=database!$E$1,database!$E6,IF($E$1=database!$F$1,database!$F6,IF($E$1=database!$G$1,database!$G6)))))))</f>
        <v>SCORE</v>
      </c>
      <c r="D7" s="89" t="str">
        <f>IF($E$1=database!$A$1,database!$A28,IF($E$1=database!$B$1,database!$B28,IF($E$1=database!$C$1,database!$C28,IF($E$1=database!$D$1,database!$D28,IF($E$1=database!$E$1,database!$E28,IF($E$1=database!$F$1,database!$F28,IF($E$1=database!$G$1,database!$G28)))))))</f>
        <v>DEMOGRAPHIC INFORMATION</v>
      </c>
      <c r="E7" s="90" t="str">
        <f>IF($E$1=database!$A$1,database!$A6,IF($E$1=database!$B$1,database!$B6,IF($E$1=database!$C$1,database!$C6,IF($E$1=database!$D$1,database!$D6,IF($E$1=database!$E$1,database!$E6,IF($E$1=database!$F$1,database!$F6,IF($E$1=database!$G$1,database!$G6)))))))</f>
        <v>SCORE</v>
      </c>
      <c r="F7" s="62"/>
      <c r="G7" s="62"/>
      <c r="H7" s="15" t="s">
        <v>119</v>
      </c>
      <c r="I7" s="15" t="s">
        <v>3</v>
      </c>
    </row>
    <row r="8" spans="1:9" ht="20.149999999999999" customHeight="1" x14ac:dyDescent="0.2">
      <c r="A8" s="53"/>
      <c r="B8" s="17" t="str">
        <f>IF($E$1=database!$A$1,database!$A8,IF($E$1=database!$B$1,database!$B8,IF($E$1=database!$C$1,database!$C8,IF($E$1=database!$D$1,database!$D8,IF($E$1=database!$E$1,database!$E8,IF($E$1=database!$F$1,database!$F8,IF($E$1=database!$G$1,database!$G8)))))))</f>
        <v>SUPPLIER NAME</v>
      </c>
      <c r="C8" s="18"/>
      <c r="D8" s="17" t="str">
        <f>IF($E$1=database!$A$1,database!$A29,IF($E$1=database!$B$1,database!$B29,IF($E$1=database!$C$1,database!$C29,IF($E$1=database!$D$1,database!$D29,IF($E$1=database!$E$1,database!$E29,IF($E$1=database!$F$1,database!$F29,IF($E$1=database!$G$1,database!$G29)))))))</f>
        <v xml:space="preserve">YEAR ESTABLISHED  </v>
      </c>
      <c r="E8" s="19"/>
      <c r="F8" s="62"/>
      <c r="G8" s="62"/>
      <c r="H8" s="15" t="s">
        <v>120</v>
      </c>
      <c r="I8" s="15" t="s">
        <v>4</v>
      </c>
    </row>
    <row r="9" spans="1:9" ht="20.149999999999999" customHeight="1" x14ac:dyDescent="0.2">
      <c r="A9" s="53"/>
      <c r="B9" s="17" t="str">
        <f>IF($E$1=database!$A$1,database!$A9,IF($E$1=database!$B$1,database!$B9,IF($E$1=database!$C$1,database!$C9,IF($E$1=database!$D$1,database!$D9,IF($E$1=database!$E$1,database!$E9,IF($E$1=database!$F$1,database!$F9,IF($E$1=database!$G$1,database!$G9)))))))</f>
        <v>ADDRESS</v>
      </c>
      <c r="C9" s="19"/>
      <c r="D9" s="17" t="str">
        <f>IF($E$1=database!$A$1,database!$A30,IF($E$1=database!$B$1,database!$B30,IF($E$1=database!$C$1,database!$C30,IF($E$1=database!$D$1,database!$D30,IF($E$1=database!$E$1,database!$E30,IF($E$1=database!$F$1,database!$F30,IF($E$1=database!$G$1,database!$G30)))))))</f>
        <v xml:space="preserve">ANNUAL SALES ($US) </v>
      </c>
      <c r="E9" s="20"/>
      <c r="F9" s="62"/>
      <c r="G9" s="62"/>
      <c r="H9" s="15" t="s">
        <v>121</v>
      </c>
      <c r="I9" s="15" t="s">
        <v>5</v>
      </c>
    </row>
    <row r="10" spans="1:9" ht="31.6" customHeight="1" x14ac:dyDescent="0.2">
      <c r="A10" s="53"/>
      <c r="B10" s="17" t="str">
        <f>IF($E$1=database!$A$1,database!$A10,IF($E$1=database!$B$1,database!$B10,IF($E$1=database!$C$1,database!$C10,IF($E$1=database!$D$1,database!$D10,IF($E$1=database!$E$1,database!$E10,IF($E$1=database!$F$1,database!$F10,IF($E$1=database!$G$1,database!$G10)))))))</f>
        <v>CITY</v>
      </c>
      <c r="C10" s="19"/>
      <c r="D10" s="17" t="str">
        <f>IF($E$1=database!$A$1,database!$A31,IF($E$1=database!$B$1,database!$B31,IF($E$1=database!$C$1,database!$C31,IF($E$1=database!$D$1,database!$D31,IF($E$1=database!$E$1,database!$E31,IF($E$1=database!$F$1,database!$F31,IF($E$1=database!$G$1,database!$G31)))))))</f>
        <v xml:space="preserve">% EXPORT (N AMER/ASIA/EU)  </v>
      </c>
      <c r="E10" s="20"/>
      <c r="F10" s="62"/>
      <c r="G10" s="62"/>
      <c r="H10" s="15" t="s">
        <v>122</v>
      </c>
      <c r="I10" s="15" t="s">
        <v>6</v>
      </c>
    </row>
    <row r="11" spans="1:9" ht="20.149999999999999" customHeight="1" x14ac:dyDescent="0.2">
      <c r="A11" s="53"/>
      <c r="B11" s="17" t="str">
        <f>IF($E$1=database!$A$1,database!$A11,IF($E$1=database!$B$1,database!$B11,IF($E$1=database!$C$1,database!$C11,IF($E$1=database!$D$1,database!$D11,IF($E$1=database!$E$1,database!$E11,IF($E$1=database!$F$1,database!$F11,IF($E$1=database!$G$1,database!$G11)))))))</f>
        <v>STATE</v>
      </c>
      <c r="C11" s="19"/>
      <c r="D11" s="17" t="str">
        <f>IF($E$1=database!$A$1,database!$A32,IF($E$1=database!$B$1,database!$B32,IF($E$1=database!$C$1,database!$C32,IF($E$1=database!$D$1,database!$D32,IF($E$1=database!$E$1,database!$E32,IF($E$1=database!$F$1,database!$F32,IF($E$1=database!$G$1,database!$G32)))))))</f>
        <v>PRIMARY COMMODITY</v>
      </c>
      <c r="E11" s="21"/>
      <c r="F11" s="62"/>
      <c r="G11" s="62"/>
      <c r="H11" s="15" t="s">
        <v>123</v>
      </c>
      <c r="I11" s="15" t="s">
        <v>7</v>
      </c>
    </row>
    <row r="12" spans="1:9" ht="20.149999999999999" customHeight="1" x14ac:dyDescent="0.2">
      <c r="A12" s="53"/>
      <c r="B12" s="17" t="str">
        <f>IF($E$1=database!$A$1,database!$A12,IF($E$1=database!$B$1,database!$B12,IF($E$1=database!$C$1,database!$C12,IF($E$1=database!$D$1,database!$D12,IF($E$1=database!$E$1,database!$E12,IF($E$1=database!$F$1,database!$F12,IF($E$1=database!$G$1,database!$G12)))))))</f>
        <v>ZIP CODE</v>
      </c>
      <c r="C12" s="19"/>
      <c r="D12" s="17" t="str">
        <f>IF($E$1=database!$A$1,database!$A33,IF($E$1=database!$B$1,database!$B33,IF($E$1=database!$C$1,database!$C33,IF($E$1=database!$D$1,database!$D33,IF($E$1=database!$E$1,database!$E33,IF($E$1=database!$F$1,database!$F33,IF($E$1=database!$G$1,database!$G33)))))))</f>
        <v>2ND COMMODITY</v>
      </c>
      <c r="E12" s="21"/>
      <c r="F12" s="62"/>
      <c r="G12" s="62"/>
      <c r="H12" s="15" t="s">
        <v>124</v>
      </c>
      <c r="I12" s="15" t="s">
        <v>8</v>
      </c>
    </row>
    <row r="13" spans="1:9" ht="20.149999999999999" customHeight="1" x14ac:dyDescent="0.2">
      <c r="A13" s="53"/>
      <c r="B13" s="17" t="str">
        <f>IF($E$1=database!$A$1,database!$A13,IF($E$1=database!$B$1,database!$B13,IF($E$1=database!$C$1,database!$C13,IF($E$1=database!$D$1,database!$D13,IF($E$1=database!$E$1,database!$E13,IF($E$1=database!$F$1,database!$F13,IF($E$1=database!$G$1,database!$G13)))))))</f>
        <v>COUNTRY</v>
      </c>
      <c r="C13" s="19"/>
      <c r="D13" s="17" t="str">
        <f>IF($E$1=database!$A$1,database!$A34,IF($E$1=database!$B$1,database!$B34,IF($E$1=database!$C$1,database!$C34,IF($E$1=database!$D$1,database!$D34,IF($E$1=database!$E$1,database!$E34,IF($E$1=database!$F$1,database!$F34,IF($E$1=database!$G$1,database!$G34)))))))</f>
        <v xml:space="preserve">3RD COMMODITY </v>
      </c>
      <c r="E13" s="21"/>
      <c r="F13" s="62"/>
      <c r="G13" s="62"/>
      <c r="H13" s="15" t="s">
        <v>12</v>
      </c>
      <c r="I13" s="15" t="s">
        <v>9</v>
      </c>
    </row>
    <row r="14" spans="1:9" ht="20.149999999999999" customHeight="1" x14ac:dyDescent="0.2">
      <c r="A14" s="53"/>
      <c r="B14" s="17" t="str">
        <f>IF($E$1=database!$A$1,database!$A14,IF($E$1=database!$B$1,database!$B14,IF($E$1=database!$C$1,database!$C14,IF($E$1=database!$D$1,database!$D14,IF($E$1=database!$E$1,database!$E14,IF($E$1=database!$F$1,database!$F14,IF($E$1=database!$G$1,database!$G14)))))))</f>
        <v xml:space="preserve">TELEPHONE NUMBER </v>
      </c>
      <c r="C14" s="50"/>
      <c r="D14" s="17"/>
      <c r="E14" s="21"/>
      <c r="F14" s="62"/>
      <c r="G14" s="62"/>
      <c r="H14" s="15"/>
      <c r="I14" s="15" t="s">
        <v>10</v>
      </c>
    </row>
    <row r="15" spans="1:9" ht="20.149999999999999" customHeight="1" x14ac:dyDescent="0.2">
      <c r="A15" s="53"/>
      <c r="B15" s="17" t="str">
        <f>IF($E$1=database!$A$1,database!$A15,IF($E$1=database!$B$1,database!$B15,IF($E$1=database!$C$1,database!$C15,IF($E$1=database!$D$1,database!$D15,IF($E$1=database!$E$1,database!$E15,IF($E$1=database!$F$1,database!$F15,IF($E$1=database!$G$1,database!$G15)))))))</f>
        <v xml:space="preserve">SUPPLIER CONTACT </v>
      </c>
      <c r="C15" s="19"/>
      <c r="D15" s="17"/>
      <c r="E15" s="21"/>
      <c r="F15" s="62"/>
      <c r="G15" s="62"/>
      <c r="H15" s="15"/>
      <c r="I15" s="15" t="s">
        <v>11</v>
      </c>
    </row>
    <row r="16" spans="1:9" ht="20.149999999999999" customHeight="1" x14ac:dyDescent="0.2">
      <c r="A16" s="53"/>
      <c r="B16" s="17" t="str">
        <f>IF($E$1=database!$A$1,database!$A16,IF($E$1=database!$B$1,database!$B16,IF($E$1=database!$C$1,database!$C16,IF($E$1=database!$D$1,database!$D16,IF($E$1=database!$E$1,database!$E16,IF($E$1=database!$F$1,database!$F16,IF($E$1=database!$G$1,database!$G16)))))))</f>
        <v>e-mail</v>
      </c>
      <c r="C16" s="26"/>
      <c r="D16" s="17"/>
      <c r="E16" s="21"/>
      <c r="F16" s="62"/>
      <c r="G16" s="62"/>
      <c r="H16" s="15"/>
      <c r="I16" s="15" t="s">
        <v>12</v>
      </c>
    </row>
    <row r="17" spans="1:9" ht="20.149999999999999" customHeight="1" x14ac:dyDescent="0.2">
      <c r="A17" s="53"/>
      <c r="B17" s="17" t="str">
        <f>IF($E$1=database!$A$1,database!$A17,IF($E$1=database!$B$1,database!$B17,IF($E$1=database!$C$1,database!$C17,IF($E$1=database!$D$1,database!$D17,IF($E$1=database!$E$1,database!$E17,IF($E$1=database!$F$1,database!$F17,IF($E$1=database!$G$1,database!$G17)))))))</f>
        <v>PHONE</v>
      </c>
      <c r="C17" s="50"/>
      <c r="D17" s="80" t="str">
        <f>IF($E$1=database!$A$1,database!$A38,IF($E$1=database!$B$1,database!$B38,IF($E$1=database!$C$1,database!$C38,IF($E$1=database!$D$1,database!$D38,IF($E$1=database!$E$1,database!$E38,IF($E$1=database!$F$1,database!$F38,IF($E$1=database!$G$1,database!$G38)))))))</f>
        <v>SELF SURVEY COMPLETED BY</v>
      </c>
      <c r="E17" s="81" t="str">
        <f>IF($E$1=database!$A$1,database!$A38,IF($E$1=database!$B$1,database!$B38,IF($E$1=database!$C$1,database!$C38,IF($E$1=database!$D$1,database!$D38,IF($E$1=database!$E$1,database!$E38,IF($E$1=database!$F$1,database!$F38,IF($E$1=database!$G$1,database!$G38)))))))</f>
        <v>SELF SURVEY COMPLETED BY</v>
      </c>
      <c r="F17" s="62"/>
      <c r="G17" s="62"/>
      <c r="H17" s="15"/>
      <c r="I17" s="23"/>
    </row>
    <row r="18" spans="1:9" ht="20.149999999999999" customHeight="1" x14ac:dyDescent="0.2">
      <c r="A18" s="53"/>
      <c r="B18" s="17" t="str">
        <f>IF($E$1=database!$A$1,database!$A18,IF($E$1=database!$B$1,database!$B18,IF($E$1=database!$C$1,database!$C18,IF($E$1=database!$D$1,database!$D18,IF($E$1=database!$E$1,database!$E18,IF($E$1=database!$F$1,database!$F18,IF($E$1=database!$G$1,database!$G18)))))))</f>
        <v>CONTACT- QUALITY</v>
      </c>
      <c r="C18" s="19"/>
      <c r="D18" s="17" t="str">
        <f>IF($E$1=database!$A$1,database!$A39,IF($E$1=database!$B$1,database!$B39,IF($E$1=database!$C$1,database!$C39,IF($E$1=database!$D$1,database!$D39,IF($E$1=database!$E$1,database!$E39,IF($E$1=database!$F$1,database!$F39,IF($E$1=database!$G$1,database!$G39)))))))</f>
        <v>NAME</v>
      </c>
      <c r="E18" s="19"/>
      <c r="F18" s="62"/>
      <c r="G18" s="62"/>
      <c r="H18" s="15"/>
      <c r="I18" s="23"/>
    </row>
    <row r="19" spans="1:9" ht="20.149999999999999" customHeight="1" x14ac:dyDescent="0.2">
      <c r="A19" s="53"/>
      <c r="B19" s="17" t="str">
        <f>IF($E$1=database!$A$1,database!$A19,IF($E$1=database!$B$1,database!$B19,IF($E$1=database!$C$1,database!$C19,IF($E$1=database!$D$1,database!$D19,IF($E$1=database!$E$1,database!$E19,IF($E$1=database!$F$1,database!$F19,IF($E$1=database!$G$1,database!$G19)))))))</f>
        <v>e-mail</v>
      </c>
      <c r="C19" s="22"/>
      <c r="D19" s="17" t="str">
        <f>IF($E$1=database!$A$1,database!$A40,IF($E$1=database!$B$1,database!$B40,IF($E$1=database!$C$1,database!$C40,IF($E$1=database!$D$1,database!$D40,IF($E$1=database!$E$1,database!$E40,IF($E$1=database!$F$1,database!$F40,IF($E$1=database!$G$1,database!$G40)))))))</f>
        <v>e-mail</v>
      </c>
      <c r="E19" s="26"/>
      <c r="F19" s="62"/>
      <c r="G19" s="62"/>
      <c r="H19" s="15"/>
    </row>
    <row r="20" spans="1:9" ht="20.149999999999999" customHeight="1" x14ac:dyDescent="0.2">
      <c r="A20" s="53"/>
      <c r="B20" s="17" t="str">
        <f>IF($E$1=database!$A$1,database!$A20,IF($E$1=database!$B$1,database!$B20,IF($E$1=database!$C$1,database!$C20,IF($E$1=database!$D$1,database!$D20,IF($E$1=database!$E$1,database!$E20,IF($E$1=database!$F$1,database!$F20,IF($E$1=database!$G$1,database!$G20)))))))</f>
        <v>PHONE</v>
      </c>
      <c r="C20" s="50"/>
      <c r="D20" s="17" t="str">
        <f>IF($E$1=database!$A$1,database!$A41,IF($E$1=database!$B$1,database!$B41,IF($E$1=database!$C$1,database!$C41,IF($E$1=database!$D$1,database!$D41,IF($E$1=database!$E$1,database!$E41,IF($E$1=database!$F$1,database!$F41,IF($E$1=database!$G$1,database!$G41)))))))</f>
        <v>PHONE</v>
      </c>
      <c r="E20" s="50"/>
      <c r="F20" s="62"/>
      <c r="G20" s="62"/>
      <c r="H20" s="15"/>
    </row>
    <row r="21" spans="1:9" ht="20.149999999999999" customHeight="1" x14ac:dyDescent="0.2">
      <c r="A21" s="53"/>
      <c r="B21" s="101" t="str">
        <f>IF($E$1=database!$A$1,database!$A21,IF($E$1=database!$B$1,database!$B21,IF($E$1=database!$C$1,database!$C21,IF($E$1=database!$D$1,database!$D21,IF($E$1=database!$E$1,database!$E21,IF($E$1=database!$F$1,database!$F21,IF($E$1=database!$G$1,database!$G21)))))))</f>
        <v>CERTIFICATIONS</v>
      </c>
      <c r="C21" s="102" t="str">
        <f>IF($E$1=database!$A$1,database!$A21,IF($E$1=database!$B$1,database!$B21,IF($E$1=database!$C$1,database!$C21,IF($E$1=database!$D$1,database!$D21,IF($E$1=database!$E$1,database!$E21,IF($E$1=database!$F$1,database!$F21,IF($E$1=database!$G$1,database!$G21)))))))</f>
        <v>CERTIFICATIONS</v>
      </c>
      <c r="D21" s="101"/>
      <c r="E21" s="102"/>
      <c r="F21" s="62"/>
      <c r="G21" s="62"/>
    </row>
    <row r="22" spans="1:9" ht="20.149999999999999" customHeight="1" x14ac:dyDescent="0.2">
      <c r="A22" s="53"/>
      <c r="B22" s="17" t="str">
        <f>IF($E$1=database!$A$1,database!$A22,IF($E$1=database!$B$1,database!$B22,IF($E$1=database!$C$1,database!$C22,IF($E$1=database!$D$1,database!$D22,IF($E$1=database!$E$1,database!$E22,IF($E$1=database!$F$1,database!$F22,IF($E$1=database!$G$1,database!$G22)))))))</f>
        <v>Quality Systems</v>
      </c>
      <c r="C22" s="24"/>
      <c r="D22" s="99"/>
      <c r="E22" s="100"/>
      <c r="F22" s="62"/>
      <c r="G22" s="62"/>
    </row>
    <row r="23" spans="1:9" ht="20.149999999999999" customHeight="1" x14ac:dyDescent="0.2">
      <c r="A23" s="53"/>
      <c r="B23" s="80" t="str">
        <f>IF($E$1=database!$A$1,database!$A23,IF($E$1=database!$B$1,database!$B23,IF($E$1=database!$C$1,database!$C23,IF($E$1=database!$D$1,database!$D23,IF($E$1=database!$E$1,database!$E23,IF($E$1=database!$F$1,database!$F23,IF($E$1=database!$G$1,database!$G23)))))))</f>
        <v>INDICATE YOUR PERCEIVED STRENGTHS</v>
      </c>
      <c r="C23" s="81" t="str">
        <f>IF($E$1=database!$A$1,database!$A23,IF($E$1=database!$B$1,database!$B23,IF($E$1=database!$C$1,database!$C23,IF($E$1=database!$D$1,database!$D23,IF($E$1=database!$E$1,database!$E23,IF($E$1=database!$F$1,database!$F23,IF($E$1=database!$G$1,database!$G23)))))))</f>
        <v>INDICATE YOUR PERCEIVED STRENGTHS</v>
      </c>
      <c r="D23" s="80" t="str">
        <f>IF($E$1=database!$A$1,database!$A44,IF($E$1=database!$B$1,database!$B44,IF($E$1=database!$C$1,database!$C44,IF($E$1=database!$D$1,database!$D44,IF($E$1=database!$E$1,database!$E44,IF($E$1=database!$F$1,database!$F44,IF($E$1=database!$G$1,database!$G44)))))))</f>
        <v xml:space="preserve">INDICATE YOUR PERCEIVED WEAKNESSES </v>
      </c>
      <c r="E23" s="81" t="str">
        <f>IF($E$1=database!$A$1,database!$A44,IF($E$1=database!$B$1,database!$B44,IF($E$1=database!$C$1,database!$C44,IF($E$1=database!$D$1,database!$D44,IF($E$1=database!$E$1,database!$E44,IF($E$1=database!$F$1,database!$F44,IF($E$1=database!$G$1,database!$G44)))))))</f>
        <v xml:space="preserve">INDICATE YOUR PERCEIVED WEAKNESSES </v>
      </c>
      <c r="F23" s="62"/>
      <c r="G23" s="62"/>
    </row>
    <row r="24" spans="1:9" ht="20.149999999999999" customHeight="1" x14ac:dyDescent="0.2">
      <c r="A24" s="53"/>
      <c r="B24" s="91">
        <v>1</v>
      </c>
      <c r="C24" s="92"/>
      <c r="D24" s="91">
        <v>1</v>
      </c>
      <c r="E24" s="92"/>
      <c r="F24" s="62"/>
      <c r="G24" s="62"/>
    </row>
    <row r="25" spans="1:9" ht="20.149999999999999" customHeight="1" x14ac:dyDescent="0.2">
      <c r="A25" s="53"/>
      <c r="B25" s="91">
        <v>2</v>
      </c>
      <c r="C25" s="92"/>
      <c r="D25" s="91">
        <v>2</v>
      </c>
      <c r="E25" s="92"/>
      <c r="F25" s="62"/>
      <c r="G25" s="62"/>
    </row>
    <row r="26" spans="1:9" ht="20.149999999999999" customHeight="1" x14ac:dyDescent="0.2">
      <c r="A26" s="53"/>
      <c r="B26" s="91">
        <v>3</v>
      </c>
      <c r="C26" s="92"/>
      <c r="D26" s="91">
        <v>3</v>
      </c>
      <c r="E26" s="92"/>
      <c r="F26" s="62"/>
      <c r="G26" s="62"/>
    </row>
    <row r="27" spans="1:9" ht="20.149999999999999" customHeight="1" x14ac:dyDescent="0.2">
      <c r="A27" s="53"/>
      <c r="B27" s="80" t="str">
        <f>IF($E$1=database!$A$1,database!$A27,IF($E$1=database!$B$1,database!$B27,IF($E$1=database!$C$1,database!$C27,IF($E$1=database!$D$1,database!$D27,IF($E$1=database!$E$1,database!$E27,IF($E$1=database!$F$1,database!$F27,IF($E$1=database!$G$1,database!$G27)))))))</f>
        <v>COMMODITIES PROVIDED</v>
      </c>
      <c r="C27" s="81" t="str">
        <f>IF($E$1=database!$A$1,database!$A27,IF($E$1=database!$B$1,database!$B27,IF($E$1=database!$C$1,database!$C27,IF($E$1=database!$D$1,database!$D27,IF($E$1=database!$E$1,database!$E27,IF($E$1=database!$F$1,database!$F27,IF($E$1=database!$G$1,database!$G27)))))))</f>
        <v>COMMODITIES PROVIDED</v>
      </c>
      <c r="D27" s="93"/>
      <c r="E27" s="94"/>
      <c r="F27" s="62"/>
      <c r="G27" s="62"/>
    </row>
    <row r="28" spans="1:9" ht="29.95" customHeight="1" x14ac:dyDescent="0.2">
      <c r="A28" s="53"/>
      <c r="B28" s="91">
        <v>1</v>
      </c>
      <c r="C28" s="92"/>
      <c r="D28" s="95"/>
      <c r="E28" s="96"/>
      <c r="F28" s="62"/>
      <c r="G28" s="62"/>
    </row>
    <row r="29" spans="1:9" ht="20.149999999999999" customHeight="1" x14ac:dyDescent="0.2">
      <c r="A29" s="53"/>
      <c r="B29" s="91">
        <v>2</v>
      </c>
      <c r="C29" s="92"/>
      <c r="D29" s="95"/>
      <c r="E29" s="96"/>
      <c r="F29" s="62"/>
      <c r="G29" s="62"/>
    </row>
    <row r="30" spans="1:9" ht="20.149999999999999" customHeight="1" x14ac:dyDescent="0.2">
      <c r="A30" s="53"/>
      <c r="B30" s="91">
        <v>3</v>
      </c>
      <c r="C30" s="92"/>
      <c r="D30" s="97"/>
      <c r="E30" s="98"/>
      <c r="F30" s="62"/>
      <c r="G30" s="62"/>
    </row>
    <row r="31" spans="1:9" ht="20.149999999999999" customHeight="1" x14ac:dyDescent="0.2">
      <c r="A31" s="53"/>
      <c r="F31" s="62"/>
      <c r="G31" s="62"/>
    </row>
    <row r="32" spans="1:9" ht="20.149999999999999" customHeight="1" x14ac:dyDescent="0.2">
      <c r="A32" s="53"/>
      <c r="F32" s="62"/>
      <c r="G32" s="62"/>
    </row>
    <row r="33" spans="1:1" ht="20.149999999999999" customHeight="1" x14ac:dyDescent="0.2">
      <c r="A33" s="53"/>
    </row>
    <row r="34" spans="1:1" ht="20.149999999999999" customHeight="1" x14ac:dyDescent="0.2">
      <c r="A34" s="53"/>
    </row>
    <row r="35" spans="1:1" ht="20.149999999999999" customHeight="1" x14ac:dyDescent="0.2">
      <c r="A35" s="53"/>
    </row>
    <row r="36" spans="1:1" ht="20.149999999999999" customHeight="1" x14ac:dyDescent="0.2">
      <c r="A36" s="53"/>
    </row>
    <row r="37" spans="1:1" ht="20.149999999999999" customHeight="1" x14ac:dyDescent="0.2">
      <c r="A37" s="53"/>
    </row>
    <row r="38" spans="1:1" ht="20.149999999999999" customHeight="1" x14ac:dyDescent="0.2">
      <c r="A38" s="53"/>
    </row>
    <row r="39" spans="1:1" ht="20.149999999999999" customHeight="1" x14ac:dyDescent="0.2">
      <c r="A39" s="53"/>
    </row>
    <row r="40" spans="1:1" ht="20.149999999999999" customHeight="1" x14ac:dyDescent="0.2">
      <c r="A40" s="53"/>
    </row>
    <row r="41" spans="1:1" ht="20.149999999999999" customHeight="1" x14ac:dyDescent="0.2">
      <c r="A41" s="53"/>
    </row>
    <row r="42" spans="1:1" ht="20.149999999999999" customHeight="1" x14ac:dyDescent="0.2">
      <c r="A42" s="53"/>
    </row>
    <row r="43" spans="1:1" ht="20.149999999999999" customHeight="1" x14ac:dyDescent="0.2">
      <c r="A43" s="53"/>
    </row>
    <row r="44" spans="1:1" ht="20.149999999999999" customHeight="1" x14ac:dyDescent="0.2">
      <c r="A44" s="53"/>
    </row>
    <row r="45" spans="1:1" ht="20.149999999999999" customHeight="1" x14ac:dyDescent="0.2">
      <c r="A45" s="62"/>
    </row>
    <row r="46" spans="1:1" ht="34.549999999999997" customHeight="1" x14ac:dyDescent="0.2">
      <c r="A46" s="62"/>
    </row>
    <row r="47" spans="1:1" ht="20.149999999999999" customHeight="1" x14ac:dyDescent="0.2">
      <c r="A47" s="62"/>
    </row>
  </sheetData>
  <sheetProtection algorithmName="SHA-512" hashValue="GGtD/9RgqrpGK9Zfli+K9mVzOeosUDscmTBprXcYlfdG3M9oMgn6eQ7xC+uEOWzLcZyuncEyVBStMOkpxIWLqA==" saltValue="0nr8JAxx1DtXOmdtnZL1vQ==" spinCount="100000" sheet="1" objects="1" scenarios="1"/>
  <mergeCells count="22">
    <mergeCell ref="B29:C29"/>
    <mergeCell ref="B30:C30"/>
    <mergeCell ref="D27:E30"/>
    <mergeCell ref="D22:E22"/>
    <mergeCell ref="B21:C21"/>
    <mergeCell ref="D21:E21"/>
    <mergeCell ref="B23:C23"/>
    <mergeCell ref="D23:E23"/>
    <mergeCell ref="B24:C24"/>
    <mergeCell ref="D24:E24"/>
    <mergeCell ref="B25:C25"/>
    <mergeCell ref="D25:E25"/>
    <mergeCell ref="B26:C26"/>
    <mergeCell ref="D26:E26"/>
    <mergeCell ref="B27:C27"/>
    <mergeCell ref="B28:C28"/>
    <mergeCell ref="D17:E17"/>
    <mergeCell ref="B3:E3"/>
    <mergeCell ref="B4:E4"/>
    <mergeCell ref="B5:E5"/>
    <mergeCell ref="B7:C7"/>
    <mergeCell ref="D7:E7"/>
  </mergeCells>
  <conditionalFormatting sqref="E6">
    <cfRule type="cellIs" dxfId="2" priority="1" stopIfTrue="1" operator="lessThanOrEqual">
      <formula>0.6</formula>
    </cfRule>
    <cfRule type="cellIs" dxfId="1" priority="2" stopIfTrue="1" operator="greaterThanOrEqual">
      <formula>0.8</formula>
    </cfRule>
    <cfRule type="cellIs" dxfId="0" priority="3" stopIfTrue="1" operator="between">
      <formula>0.8</formula>
      <formula>0.6</formula>
    </cfRule>
  </conditionalFormatting>
  <dataValidations count="3">
    <dataValidation type="list" allowBlank="1" showInputMessage="1" showErrorMessage="1" sqref="C22" xr:uid="{00000000-0002-0000-0000-000001000000}">
      <formula1>"AS9100,ISO13485,ISO17025,ISO9001,QS9000,TS16949,None"</formula1>
    </dataValidation>
    <dataValidation type="list" allowBlank="1" showInputMessage="1" showErrorMessage="1" sqref="E11:E13" xr:uid="{A5F5E6A0-C205-463C-86CD-EC9AE683E2A3}">
      <formula1>H4:H13</formula1>
    </dataValidation>
    <dataValidation type="list" allowBlank="1" showInputMessage="1" showErrorMessage="1" sqref="E1" xr:uid="{92C2AEAB-DB40-43BF-9A87-F27DEF7CEB10}">
      <formula1>"English,中國語文,Français,Magyar,Español,Deutsch"</formula1>
    </dataValidation>
  </dataValidations>
  <pageMargins left="0.25" right="0.25" top="0.5" bottom="0.5" header="0.5" footer="0.5"/>
  <pageSetup scale="67" orientation="portrait" r:id="rId1"/>
  <headerFooter alignWithMargins="0">
    <oddFooter xml:space="preserve">&amp;R&amp;8Revision 2
Release Date: 06/12/2020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8">
    <pageSetUpPr fitToPage="1"/>
  </sheetPr>
  <dimension ref="A1:K12"/>
  <sheetViews>
    <sheetView showGridLines="0" showRowColHeaders="0" view="pageLayout" topLeftCell="H4" zoomScaleNormal="80" workbookViewId="0">
      <selection activeCell="H6" sqref="H6"/>
    </sheetView>
  </sheetViews>
  <sheetFormatPr defaultColWidth="9.125" defaultRowHeight="13.1" x14ac:dyDescent="0.2"/>
  <cols>
    <col min="1" max="1" width="1.75" style="29" customWidth="1"/>
    <col min="2" max="2" width="3.75" style="41" customWidth="1"/>
    <col min="3" max="3" width="9.75" style="41" customWidth="1"/>
    <col min="4" max="7" width="38.75" style="29" customWidth="1"/>
    <col min="8" max="8" width="16.75" style="30" customWidth="1"/>
    <col min="9" max="9" width="9.125" style="31"/>
    <col min="10" max="16384" width="9.125" style="29"/>
  </cols>
  <sheetData>
    <row r="1" spans="1:11" x14ac:dyDescent="0.2">
      <c r="A1" s="51"/>
      <c r="B1" s="52"/>
      <c r="C1" s="52"/>
      <c r="D1" s="51"/>
      <c r="E1" s="51"/>
      <c r="F1" s="51"/>
      <c r="G1" s="51"/>
      <c r="I1" s="59"/>
      <c r="J1" s="51"/>
      <c r="K1" s="51"/>
    </row>
    <row r="2" spans="1:11" ht="17.7" x14ac:dyDescent="0.2">
      <c r="A2" s="51"/>
      <c r="B2" s="1"/>
      <c r="C2" s="1"/>
      <c r="D2" s="1"/>
      <c r="E2" s="1" t="str">
        <f>IF(Summary!$E$1=database!$A$1,database!$A8,IF(Summary!$E$1=database!$B$1,database!$B8,IF(Summary!$E$1=database!$C$1,database!$C8,IF(Summary!$E$1=database!$D$1,database!$D8,IF(Summary!$E$1=database!$E$1,database!$E8,IF(Summary!$E$1=database!$F$1,database!$F8,IF(Summary!$E$1=database!$G$1,database!$G8)))))))</f>
        <v>SUPPLIER NAME</v>
      </c>
      <c r="F2" s="1">
        <f>Summary!C8</f>
        <v>0</v>
      </c>
      <c r="G2" s="1"/>
      <c r="I2" s="51"/>
      <c r="J2" s="51"/>
      <c r="K2" s="51"/>
    </row>
    <row r="3" spans="1:11" s="11" customFormat="1" x14ac:dyDescent="0.2">
      <c r="A3" s="53"/>
      <c r="B3" s="32"/>
      <c r="C3" s="32"/>
      <c r="D3" s="53"/>
      <c r="E3" s="53"/>
      <c r="F3" s="53"/>
      <c r="G3" s="33"/>
      <c r="H3" s="34">
        <f>H4*0.5</f>
        <v>0</v>
      </c>
      <c r="I3" s="53"/>
      <c r="J3" s="53"/>
      <c r="K3" s="53"/>
    </row>
    <row r="4" spans="1:11" s="11" customFormat="1" ht="23.25" customHeight="1" x14ac:dyDescent="0.2">
      <c r="A4" s="53"/>
      <c r="B4" s="2"/>
      <c r="C4" s="3"/>
      <c r="D4" s="103" t="str">
        <f>IF(Summary!$E$1=database!$A$1,database!$A45,IF(Summary!$E$1=database!$B$1,database!$B45,IF(Summary!$E$1=database!$C$1,database!$C45,IF(Summary!$E$1=database!$D$1,database!$D45,IF(Summary!$E$1=database!$E$1,database!$E45,IF(Summary!$E$1=database!$F$1,database!$F45,IF(Summary!$E$1=database!$G$1,database!$G45)))))))</f>
        <v>FINANCIAL</v>
      </c>
      <c r="E4" s="104" t="str">
        <f>IF(Summary!$E$1=database!$A$1,database!$A10,IF(Summary!$E$1=database!$B$1,database!$B10,IF(Summary!$E$1=database!$C$1,database!$C10,IF(Summary!$E$1=database!$D$1,database!$D10,IF(Summary!$E$1=database!$E$1,database!$E10,IF(Summary!$E$1=database!$F$1,database!$F10,IF(Summary!$E$1=database!$G$1,database!$G10)))))))</f>
        <v>CITY</v>
      </c>
      <c r="F4" s="104" t="str">
        <f>IF(Summary!$E$1=database!$A$1,database!$A10,IF(Summary!$E$1=database!$B$1,database!$B10,IF(Summary!$E$1=database!$C$1,database!$C10,IF(Summary!$E$1=database!$D$1,database!$D10,IF(Summary!$E$1=database!$E$1,database!$E10,IF(Summary!$E$1=database!$F$1,database!$F10,IF(Summary!$E$1=database!$G$1,database!$G10)))))))</f>
        <v>CITY</v>
      </c>
      <c r="G4" s="105" t="str">
        <f>IF(Summary!$E$1=database!$A$1,database!$A10,IF(Summary!$E$1=database!$B$1,database!$B10,IF(Summary!$E$1=database!$C$1,database!$C10,IF(Summary!$E$1=database!$D$1,database!$D10,IF(Summary!$E$1=database!$E$1,database!$E10,IF(Summary!$E$1=database!$F$1,database!$F10,IF(Summary!$E$1=database!$G$1,database!$G10)))))))</f>
        <v>CITY</v>
      </c>
      <c r="H4" s="35">
        <f>IF(OR(H6=""),0,SUM(H6:H12)/COUNT(H6:H12)/5)</f>
        <v>0</v>
      </c>
      <c r="I4" s="36"/>
      <c r="J4" s="53"/>
      <c r="K4" s="53"/>
    </row>
    <row r="5" spans="1:11" s="38" customFormat="1" ht="94.75" customHeight="1" x14ac:dyDescent="0.2">
      <c r="A5" s="52"/>
      <c r="B5" s="8"/>
      <c r="C5" s="8" t="str">
        <f>IF(Summary!$E$1=database!$A$1,database!$A46,IF(Summary!$E$1=database!$B$1,database!$B46,IF(Summary!$E$1=database!$C$1,database!$C46,IF(Summary!$E$1=database!$D$1,database!$D46,IF(Summary!$E$1=database!$E$1,database!$E46,IF(Summary!$E$1=database!$F$1,database!$F46,IF(Summary!$E$1=database!$G$1,database!$G46)))))))</f>
        <v>SCORING  GUIDELINES</v>
      </c>
      <c r="D5" s="4" t="str">
        <f>IF(Summary!$E$1=database!$A$1,database!$A54,IF(Summary!$E$1=database!$B$1,database!$B54,IF(Summary!$E$1=database!$C$1,database!$C54,IF(Summary!$E$1=database!$D$1,database!$D54,IF(Summary!$E$1=database!$E$1,database!$E54,IF(Summary!$E$1=database!$F$1,database!$F54,IF(Summary!$E$1=database!$G$1,database!$G54)))))))</f>
        <v>5 Points 
Strong Financial Health</v>
      </c>
      <c r="E5" s="4" t="str">
        <f>IF(Summary!$E$1=database!$A$1,database!$A62,IF(Summary!$E$1=database!$B$1,database!$B62,IF(Summary!$E$1=database!$C$1,database!$C62,IF(Summary!$E$1=database!$D$1,database!$D62,IF(Summary!$E$1=database!$E$1,database!$E62,IF(Summary!$E$1=database!$F$1,database!$F62,IF(Summary!$E$1=database!$G$1,database!$G62)))))))</f>
        <v>3 Points 
Moderate Financial Health</v>
      </c>
      <c r="F5" s="4" t="str">
        <f>IF(Summary!$E$1=database!$A$1,database!$A70,IF(Summary!$E$1=database!$B$1,database!$B70,IF(Summary!$E$1=database!$C$1,database!$C70,IF(Summary!$E$1=database!$D$1,database!$D70,IF(Summary!$E$1=database!$E$1,database!$E70,IF(Summary!$E$1=database!$F$1,database!$F70,IF(Summary!$E$1=database!$G$1,database!$G70)))))))</f>
        <v xml:space="preserve">0 Points 
Weak Financial Health </v>
      </c>
      <c r="G5" s="56" t="str">
        <f>IF(Summary!$E$1=database!$A$1,database!$A78,IF(Summary!$E$1=database!$B$1,database!$B78,IF(Summary!$E$1=database!$C$1,database!$C78,IF(Summary!$E$1=database!$D$1,database!$D78,IF(Summary!$E$1=database!$E$1,database!$E78,IF(Summary!$E$1=database!$F$1,database!$F78,IF(Summary!$E$1=database!$G$1,database!$G78)))))))</f>
        <v>Notes</v>
      </c>
      <c r="H5" s="10" t="str">
        <f>IF(Summary!$E$1=database!$A$1,database!$A80,IF(Summary!$E$1=database!$B$1,database!$B80,IF(Summary!$E$1=database!$C$1,database!$C80,IF(Summary!$E$1=database!$D$1,database!$D80,IF(Summary!$E$1=database!$E$1,database!$E80,IF(Summary!$E$1=database!$F$1,database!$F80,IF(Summary!$E$1=database!$G$1,database!$G80)))))))</f>
        <v>SUPPLIER SELF SCORE</v>
      </c>
      <c r="I5" s="37"/>
    </row>
    <row r="6" spans="1:11" ht="151.55000000000001" customHeight="1" x14ac:dyDescent="0.2">
      <c r="A6" s="52"/>
      <c r="B6" s="6" t="s">
        <v>13</v>
      </c>
      <c r="C6" s="57" t="str">
        <f>IF(Summary!$E$1=database!$A$1,database!$A47,IF(Summary!$E$1=database!$B$1,database!$B47,IF(Summary!$E$1=database!$C$1,database!$C47,IF(Summary!$E$1=database!$D$1,database!$D47,IF(Summary!$E$1=database!$E$1,database!$E47,IF(Summary!$E$1=database!$F$1,database!$F47,IF(Summary!$E$1=database!$G$1,database!$G47)))))))</f>
        <v>Public Company</v>
      </c>
      <c r="D6" s="46" t="str">
        <f>IF(Summary!$E$1=database!$A$1,database!$A55,IF(Summary!$E$1=database!$B$1,database!$B55,IF(Summary!$E$1=database!$C$1,database!$C55,IF(Summary!$E$1=database!$D$1,database!$D55,IF(Summary!$E$1=database!$E$1,database!$E55,IF(Summary!$E$1=database!$F$1,database!$F55,IF(Summary!$E$1=database!$G$1,database!$G55)))))))</f>
        <v>Public Company</v>
      </c>
      <c r="E6" s="46" t="str">
        <f>IF(Summary!$E$1=database!$A$1,database!$A63,IF(Summary!$E$1=database!$B$1,database!$B63,IF(Summary!$E$1=database!$C$1,database!$C63,IF(Summary!$E$1=database!$D$1,database!$D63,IF(Summary!$E$1=database!$E$1,database!$E63,IF(Summary!$E$1=database!$F$1,database!$F63,IF(Summary!$E$1=database!$G$1,database!$G63)))))))</f>
        <v>Private Company, Government-owned</v>
      </c>
      <c r="F6" s="45"/>
      <c r="G6" s="61" t="str">
        <f>IF(Summary!$E$1=database!$A$1,database!$A79,IF(Summary!$E$1=database!$B$1,database!$B79,IF(Summary!$E$1=database!$C$1,database!$C79,IF(Summary!$E$1=database!$D$1,database!$D79,IF(Summary!$E$1=database!$E$1,database!$E79,IF(Summary!$E$1=database!$F$1,database!$F79,IF(Summary!$E$1=database!$G$1,database!$G79)))))))</f>
        <v xml:space="preserve">Note:  QUESTIONS F1-F5 ARE MANDATORY, A SCORE OF 0 WILL RESULT IF ANY ARE LEFT BLANK. If Public Company, please answer F2-F5 and enter the internet address for the company's financial information in one of the Notes sections below.  If Private or Government-owned Company, please answer all Financial questions.
</v>
      </c>
      <c r="H6" s="7"/>
      <c r="I6" s="51"/>
      <c r="J6" s="51"/>
      <c r="K6" s="51"/>
    </row>
    <row r="7" spans="1:11" ht="64" customHeight="1" x14ac:dyDescent="0.2">
      <c r="A7" s="51"/>
      <c r="B7" s="6" t="s">
        <v>14</v>
      </c>
      <c r="C7" s="57" t="str">
        <f>IF(Summary!$E$1=database!$A$1,database!$A48,IF(Summary!$E$1=database!$B$1,database!$B48,IF(Summary!$E$1=database!$C$1,database!$C48,IF(Summary!$E$1=database!$D$1,database!$D48,IF(Summary!$E$1=database!$E$1,database!$E48,IF(Summary!$E$1=database!$F$1,database!$F48,IF(Summary!$E$1=database!$G$1,database!$G48)))))))</f>
        <v xml:space="preserve">Years in Business
</v>
      </c>
      <c r="D7" s="9" t="str">
        <f>IF(Summary!$E$1=database!$A$1,database!$A56,IF(Summary!$E$1=database!$B$1,database!$B56,IF(Summary!$E$1=database!$C$1,database!$C56,IF(Summary!$E$1=database!$D$1,database!$D56,IF(Summary!$E$1=database!$E$1,database!$E56,IF(Summary!$E$1=database!$F$1,database!$F56,IF(Summary!$E$1=database!$G$1,database!$G56)))))))</f>
        <v xml:space="preserve">&gt; 5 years
</v>
      </c>
      <c r="E7" s="9" t="str">
        <f>IF(Summary!$E$1=database!$A$1,database!$A64,IF(Summary!$E$1=database!$B$1,database!$B64,IF(Summary!$E$1=database!$C$1,database!$C64,IF(Summary!$E$1=database!$D$1,database!$D64,IF(Summary!$E$1=database!$E$1,database!$E64,IF(Summary!$E$1=database!$F$1,database!$F64,IF(Summary!$E$1=database!$G$1,database!$G64)))))))</f>
        <v>2-5 years</v>
      </c>
      <c r="F7" s="9" t="str">
        <f>IF(Summary!$E$1=database!$A$1,database!$A72,IF(Summary!$E$1=database!$B$1,database!$B72,IF(Summary!$E$1=database!$C$1,database!$C72,IF(Summary!$E$1=database!$D$1,database!$D72,IF(Summary!$E$1=database!$E$1,database!$E72,IF(Summary!$E$1=database!$F$1,database!$F72,IF(Summary!$E$1=database!$G$1,database!$G72)))))))</f>
        <v>&lt; 2 years</v>
      </c>
      <c r="G7" s="55"/>
      <c r="H7" s="7"/>
      <c r="I7" s="53"/>
      <c r="J7" s="51"/>
      <c r="K7" s="51"/>
    </row>
    <row r="8" spans="1:11" ht="57.8" customHeight="1" x14ac:dyDescent="0.2">
      <c r="A8" s="51"/>
      <c r="B8" s="6" t="s">
        <v>15</v>
      </c>
      <c r="C8" s="57" t="str">
        <f>IF(Summary!$E$1=database!$A$1,database!$A49,IF(Summary!$E$1=database!$B$1,database!$B49,IF(Summary!$E$1=database!$C$1,database!$C49,IF(Summary!$E$1=database!$D$1,database!$D49,IF(Summary!$E$1=database!$E$1,database!$E49,IF(Summary!$E$1=database!$F$1,database!$F49,IF(Summary!$E$1=database!$G$1,database!$G49)))))))</f>
        <v>Global Business</v>
      </c>
      <c r="D8" s="9" t="str">
        <f>IF(Summary!$E$1=database!$A$1,database!$A57,IF(Summary!$E$1=database!$B$1,database!$B57,IF(Summary!$E$1=database!$C$1,database!$C57,IF(Summary!$E$1=database!$D$1,database!$D57,IF(Summary!$E$1=database!$E$1,database!$E57,IF(Summary!$E$1=database!$F$1,database!$F57,IF(Summary!$E$1=database!$G$1,database!$G57)))))))</f>
        <v>Global / Multinational Sales</v>
      </c>
      <c r="E8" s="9" t="str">
        <f>IF(Summary!$E$1=database!$A$1,database!$A65,IF(Summary!$E$1=database!$B$1,database!$B65,IF(Summary!$E$1=database!$C$1,database!$C65,IF(Summary!$E$1=database!$D$1,database!$D65,IF(Summary!$E$1=database!$E$1,database!$E65,IF(Summary!$E$1=database!$F$1,database!$F65,IF(Summary!$E$1=database!$G$1,database!$G65)))))))</f>
        <v>National Sales</v>
      </c>
      <c r="F8" s="9" t="str">
        <f>IF(Summary!$E$1=database!$A$1,database!$A73,IF(Summary!$E$1=database!$B$1,database!$B73,IF(Summary!$E$1=database!$C$1,database!$C73,IF(Summary!$E$1=database!$D$1,database!$D73,IF(Summary!$E$1=database!$E$1,database!$E73,IF(Summary!$E$1=database!$F$1,database!$F73,IF(Summary!$E$1=database!$G$1,database!$G73)))))))</f>
        <v>Local Sales</v>
      </c>
      <c r="G8" s="55"/>
      <c r="H8" s="7"/>
      <c r="I8" s="53"/>
      <c r="J8" s="51"/>
      <c r="K8" s="51"/>
    </row>
    <row r="9" spans="1:11" ht="72" customHeight="1" x14ac:dyDescent="0.2">
      <c r="A9" s="51"/>
      <c r="B9" s="6" t="s">
        <v>102</v>
      </c>
      <c r="C9" s="57" t="str">
        <f>IF(Summary!$E$1=database!$A$1,database!$A50,IF(Summary!$E$1=database!$B$1,database!$B50,IF(Summary!$E$1=database!$C$1,database!$C50,IF(Summary!$E$1=database!$D$1,database!$D50,IF(Summary!$E$1=database!$E$1,database!$E50,IF(Summary!$E$1=database!$F$1,database!$F50,IF(Summary!$E$1=database!$G$1,database!$G50)))))))</f>
        <v>Customer Dependency</v>
      </c>
      <c r="D9" s="9" t="str">
        <f>IF(Summary!$E$1=database!$A$1,database!$A58,IF(Summary!$E$1=database!$B$1,database!$B58,IF(Summary!$E$1=database!$C$1,database!$C58,IF(Summary!$E$1=database!$D$1,database!$D58,IF(Summary!$E$1=database!$E$1,database!$E58,IF(Summary!$E$1=database!$F$1,database!$F58,IF(Summary!$E$1=database!$G$1,database!$G58)))))))</f>
        <v>Dependency on any given Customer does not exceed 10% of sales</v>
      </c>
      <c r="E9" s="9" t="str">
        <f>IF(Summary!$E$1=database!$A$1,database!$A66,IF(Summary!$E$1=database!$B$1,database!$B66,IF(Summary!$E$1=database!$C$1,database!$C66,IF(Summary!$E$1=database!$D$1,database!$D66,IF(Summary!$E$1=database!$E$1,database!$E66,IF(Summary!$E$1=database!$F$1,database!$F66,IF(Summary!$E$1=database!$G$1,database!$G66)))))))</f>
        <v>Dependency on any given Customer is 10-20% of sales</v>
      </c>
      <c r="F9" s="9" t="str">
        <f>IF(Summary!$E$1=database!$A$1,database!$A74,IF(Summary!$E$1=database!$B$1,database!$B74,IF(Summary!$E$1=database!$C$1,database!$C74,IF(Summary!$E$1=database!$D$1,database!$D74,IF(Summary!$E$1=database!$E$1,database!$E74,IF(Summary!$E$1=database!$F$1,database!$F74,IF(Summary!$E$1=database!$G$1,database!$G74)))))))</f>
        <v>Dependency on any given Customer exceeds 20% of sales</v>
      </c>
      <c r="G9" s="55"/>
      <c r="H9" s="7"/>
      <c r="I9" s="53"/>
      <c r="J9" s="51"/>
      <c r="K9" s="51"/>
    </row>
    <row r="10" spans="1:11" s="40" customFormat="1" ht="67.75" customHeight="1" x14ac:dyDescent="0.2">
      <c r="B10" s="6" t="s">
        <v>16</v>
      </c>
      <c r="C10" s="57" t="str">
        <f>IF(Summary!$E$1=database!$A$1,database!$A51,IF(Summary!$E$1=database!$B$1,database!$B51,IF(Summary!$E$1=database!$C$1,database!$C51,IF(Summary!$E$1=database!$D$1,database!$D51,IF(Summary!$E$1=database!$E$1,database!$E51,IF(Summary!$E$1=database!$F$1,database!$F51,IF(Summary!$E$1=database!$G$1,database!$G51)))))))</f>
        <v>Sales Trend</v>
      </c>
      <c r="D10" s="46" t="str">
        <f>IF(Summary!$E$1=database!$A$1,database!$A59,IF(Summary!$E$1=database!$B$1,database!$B59,IF(Summary!$E$1=database!$C$1,database!$C59,IF(Summary!$E$1=database!$D$1,database!$D59,IF(Summary!$E$1=database!$E$1,database!$E59,IF(Summary!$E$1=database!$F$1,database!$F59,IF(Summary!$E$1=database!$G$1,database!$G59)))))))</f>
        <v>Increase over the last three years</v>
      </c>
      <c r="E10" s="46" t="str">
        <f>IF(Summary!$E$1=database!$A$1,database!$A67,IF(Summary!$E$1=database!$B$1,database!$B67,IF(Summary!$E$1=database!$C$1,database!$C67,IF(Summary!$E$1=database!$D$1,database!$D67,IF(Summary!$E$1=database!$E$1,database!$E67,IF(Summary!$E$1=database!$F$1,database!$F67,IF(Summary!$E$1=database!$G$1,database!$G67)))))))</f>
        <v>No change over the last three years</v>
      </c>
      <c r="F10" s="46" t="str">
        <f>IF(Summary!$E$1=database!$A$1,database!$A75,IF(Summary!$E$1=database!$B$1,database!$B75,IF(Summary!$E$1=database!$C$1,database!$C75,IF(Summary!$E$1=database!$D$1,database!$D75,IF(Summary!$E$1=database!$E$1,database!$E75,IF(Summary!$E$1=database!$F$1,database!$F75,IF(Summary!$E$1=database!$G$1,database!$G75)))))))</f>
        <v>Decrease over the last three years</v>
      </c>
      <c r="G10" s="55"/>
      <c r="H10" s="7"/>
      <c r="I10" s="39"/>
    </row>
    <row r="11" spans="1:11" ht="66.8" customHeight="1" x14ac:dyDescent="0.2">
      <c r="B11" s="6" t="s">
        <v>17</v>
      </c>
      <c r="C11" s="57" t="str">
        <f>IF(Summary!$E$1=database!$A$1,database!$A52,IF(Summary!$E$1=database!$B$1,database!$B52,IF(Summary!$E$1=database!$C$1,database!$C52,IF(Summary!$E$1=database!$D$1,database!$D52,IF(Summary!$E$1=database!$E$1,database!$E52,IF(Summary!$E$1=database!$F$1,database!$F52,IF(Summary!$E$1=database!$G$1,database!$G52)))))))</f>
        <v>Litigation</v>
      </c>
      <c r="D11" s="9" t="str">
        <f>IF(Summary!$E$1=database!$A$1,database!$A60,IF(Summary!$E$1=database!$B$1,database!$B60,IF(Summary!$E$1=database!$C$1,database!$C60,IF(Summary!$E$1=database!$D$1,database!$D60,IF(Summary!$E$1=database!$E$1,database!$E60,IF(Summary!$E$1=database!$F$1,database!$F60,IF(Summary!$E$1=database!$G$1,database!$G60)))))))</f>
        <v>No Litigation over the last three years</v>
      </c>
      <c r="E11" s="9" t="str">
        <f>IF(Summary!$E$1=database!$A$1,database!$A68,IF(Summary!$E$1=database!$B$1,database!$B68,IF(Summary!$E$1=database!$C$1,database!$C68,IF(Summary!$E$1=database!$D$1,database!$D68,IF(Summary!$E$1=database!$E$1,database!$E68,IF(Summary!$E$1=database!$F$1,database!$F68,IF(Summary!$E$1=database!$G$1,database!$G68)))))))</f>
        <v xml:space="preserve">Litigation with minor financial impact in any of the last three years
</v>
      </c>
      <c r="F11" s="9" t="str">
        <f>IF(Summary!$E$1=database!$A$1,database!$A76,IF(Summary!$E$1=database!$B$1,database!$B76,IF(Summary!$E$1=database!$C$1,database!$C76,IF(Summary!$E$1=database!$D$1,database!$D76,IF(Summary!$E$1=database!$E$1,database!$E76,IF(Summary!$E$1=database!$F$1,database!$F76,IF(Summary!$E$1=database!$G$1,database!$G76)))))))</f>
        <v>Litigation with major financial impact in any of the last three years</v>
      </c>
      <c r="G11" s="55"/>
      <c r="H11" s="7"/>
      <c r="I11" s="53"/>
    </row>
    <row r="12" spans="1:11" ht="62.2" customHeight="1" x14ac:dyDescent="0.2">
      <c r="B12" s="6" t="s">
        <v>18</v>
      </c>
      <c r="C12" s="57" t="str">
        <f>IF(Summary!$E$1=database!$A$1,database!$A53,IF(Summary!$E$1=database!$B$1,database!$B53,IF(Summary!$E$1=database!$C$1,database!$C53,IF(Summary!$E$1=database!$D$1,database!$D53,IF(Summary!$E$1=database!$E$1,database!$E53,IF(Summary!$E$1=database!$F$1,database!$F53,IF(Summary!$E$1=database!$G$1,database!$G53)))))))</f>
        <v>Tax Issues</v>
      </c>
      <c r="D12" s="9" t="str">
        <f>IF(Summary!$E$1=database!$A$1,database!$A61,IF(Summary!$E$1=database!$B$1,database!$B61,IF(Summary!$E$1=database!$C$1,database!$C61,IF(Summary!$E$1=database!$D$1,database!$D61,IF(Summary!$E$1=database!$E$1,database!$E61,IF(Summary!$E$1=database!$F$1,database!$F61,IF(Summary!$E$1=database!$G$1,database!$G61)))))))</f>
        <v>No Tax Issues over the last three years</v>
      </c>
      <c r="E12" s="9" t="str">
        <f>IF(Summary!$E$1=database!$A$1,database!$A69,IF(Summary!$E$1=database!$B$1,database!$B69,IF(Summary!$E$1=database!$C$1,database!$C69,IF(Summary!$E$1=database!$D$1,database!$D69,IF(Summary!$E$1=database!$E$1,database!$E69,IF(Summary!$E$1=database!$F$1,database!$F69,IF(Summary!$E$1=database!$G$1,database!$G69)))))))</f>
        <v>Tax Issues with minor financial impact in any of the last three years</v>
      </c>
      <c r="F12" s="9" t="str">
        <f>IF(Summary!$E$1=database!$A$1,database!$A77,IF(Summary!$E$1=database!$B$1,database!$B77,IF(Summary!$E$1=database!$C$1,database!$C77,IF(Summary!$E$1=database!$D$1,database!$D77,IF(Summary!$E$1=database!$E$1,database!$E77,IF(Summary!$E$1=database!$F$1,database!$F77,IF(Summary!$E$1=database!$G$1,database!$G77)))))))</f>
        <v>Tax Issues with major financial impact in any of the last three years</v>
      </c>
      <c r="G12" s="55"/>
      <c r="H12" s="7"/>
      <c r="I12" s="53"/>
    </row>
  </sheetData>
  <sheetProtection algorithmName="SHA-512" hashValue="w9NnKyMwvH/HuPUblecD5tuqZPSCCzdNlwlzoKDngKUw+t2tZBV07v/NfY/8bNENMdkQAZaGd2ElhBS//LZ4vg==" saltValue="TQ2dr41w6rmSlpx8ipTwCg==" spinCount="100000" sheet="1" objects="1" scenarios="1"/>
  <mergeCells count="1">
    <mergeCell ref="D4:G4"/>
  </mergeCells>
  <dataValidations count="2">
    <dataValidation type="list" allowBlank="1" showInputMessage="1" showErrorMessage="1" sqref="H6" xr:uid="{00000000-0002-0000-0100-000000000000}">
      <formula1>"5,3"</formula1>
    </dataValidation>
    <dataValidation type="list" allowBlank="1" showInputMessage="1" showErrorMessage="1" sqref="H7:H12" xr:uid="{52EA59FE-E9C7-45F5-BC76-B341CA455159}">
      <formula1>"5,3,0"</formula1>
    </dataValidation>
  </dataValidations>
  <pageMargins left="0.25" right="0.25" top="0.5" bottom="0.5" header="0.5" footer="0.5"/>
  <pageSetup orientation="portrait" r:id="rId1"/>
  <headerFooter alignWithMargins="0">
    <oddFooter>&amp;R&amp;8Revision 2
Release Date: 06/12/2020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I32"/>
  <sheetViews>
    <sheetView showGridLines="0" showRowColHeaders="0" topLeftCell="A11" zoomScale="80" zoomScaleNormal="80" zoomScalePageLayoutView="70" workbookViewId="0">
      <selection activeCell="E5" sqref="E5"/>
    </sheetView>
  </sheetViews>
  <sheetFormatPr defaultColWidth="9.125" defaultRowHeight="13.1" x14ac:dyDescent="0.2"/>
  <cols>
    <col min="1" max="1" width="1.75" style="29" customWidth="1"/>
    <col min="2" max="2" width="3.75" style="41" customWidth="1"/>
    <col min="3" max="3" width="9.75" style="41" customWidth="1"/>
    <col min="4" max="7" width="38.75" style="29" customWidth="1"/>
    <col min="8" max="8" width="10.75" style="30" customWidth="1"/>
    <col min="9" max="16384" width="9.125" style="42"/>
  </cols>
  <sheetData>
    <row r="1" spans="1:9" x14ac:dyDescent="0.2">
      <c r="A1" s="51"/>
      <c r="B1" s="52"/>
      <c r="C1" s="52"/>
      <c r="D1" s="51"/>
      <c r="E1" s="51"/>
      <c r="F1" s="51"/>
      <c r="G1" s="51"/>
    </row>
    <row r="2" spans="1:9" ht="17.7" x14ac:dyDescent="0.2">
      <c r="A2" s="51"/>
      <c r="B2" s="1"/>
      <c r="C2" s="1"/>
      <c r="D2" s="1"/>
      <c r="E2" s="1" t="str">
        <f>IF(Summary!$E$1=database!$A$1,database!$A8,IF(Summary!$E$1=database!$B$1,database!$B8,IF(Summary!$E$1=database!$C$1,database!$C8,IF(Summary!$E$1=database!$D$1,database!$D8,IF(Summary!$E$1=database!$E$1,database!$E8,IF(Summary!$E$1=database!$F$1,database!$F8,IF(Summary!$E$1=database!$G$1,database!$G8)))))))</f>
        <v>SUPPLIER NAME</v>
      </c>
      <c r="F2" s="1">
        <f>Summary!C8</f>
        <v>0</v>
      </c>
      <c r="G2" s="1"/>
    </row>
    <row r="3" spans="1:9" x14ac:dyDescent="0.2">
      <c r="A3" s="53"/>
      <c r="B3" s="54"/>
      <c r="C3" s="54"/>
      <c r="D3" s="53"/>
      <c r="E3" s="53"/>
      <c r="F3" s="53"/>
      <c r="G3" s="53"/>
      <c r="H3" s="34">
        <f>H4*0.5</f>
        <v>0</v>
      </c>
    </row>
    <row r="4" spans="1:9" ht="23.6" x14ac:dyDescent="0.2">
      <c r="A4" s="53"/>
      <c r="B4" s="2"/>
      <c r="C4" s="3"/>
      <c r="D4" s="103" t="str">
        <f>IF(Summary!$E$1=database!$A$1,database!$A81,IF(Summary!$E$1=database!$B$1,database!$B81,IF(Summary!$E$1=database!$C$1,database!$C81,IF(Summary!$E$1=database!$D$1,database!$D81,IF(Summary!$E$1=database!$E$1,database!$E81,IF(Summary!$E$1=database!$F$1,database!$F81,IF(Summary!$E$1=database!$G$1,database!$G81)))))))</f>
        <v>Quality Systems</v>
      </c>
      <c r="E4" s="104" t="str">
        <f>IF(Summary!$E$1=database!$A$1,database!$A10,IF(Summary!$E$1=database!$B$1,database!$B10,IF(Summary!$E$1=database!$C$1,database!$C10,IF(Summary!$E$1=database!$D$1,database!$D10,IF(Summary!$E$1=database!$E$1,database!$E10,IF(Summary!$E$1=database!$F$1,database!$F10,IF(Summary!$E$1=database!$G$1,database!$G10)))))))</f>
        <v>CITY</v>
      </c>
      <c r="F4" s="104" t="str">
        <f>IF(Summary!$E$1=database!$A$1,database!$A10,IF(Summary!$E$1=database!$B$1,database!$B10,IF(Summary!$E$1=database!$C$1,database!$C10,IF(Summary!$E$1=database!$D$1,database!$D10,IF(Summary!$E$1=database!$E$1,database!$E10,IF(Summary!$E$1=database!$F$1,database!$F10,IF(Summary!$E$1=database!$G$1,database!$G10)))))))</f>
        <v>CITY</v>
      </c>
      <c r="G4" s="105" t="str">
        <f>IF(Summary!$E$1=database!$A$1,database!$A10,IF(Summary!$E$1=database!$B$1,database!$B10,IF(Summary!$E$1=database!$C$1,database!$C10,IF(Summary!$E$1=database!$D$1,database!$D10,IF(Summary!$E$1=database!$E$1,database!$E10,IF(Summary!$E$1=database!$F$1,database!$F10,IF(Summary!$E$1=database!$G$1,database!$G10)))))))</f>
        <v>CITY</v>
      </c>
      <c r="H4" s="35">
        <f>IF(OR(H6=""),0,SUM(H6:H11)/COUNT(H6:H11)/5)</f>
        <v>0</v>
      </c>
    </row>
    <row r="5" spans="1:9" ht="76.599999999999994" x14ac:dyDescent="0.2">
      <c r="A5" s="38"/>
      <c r="B5" s="8"/>
      <c r="C5" s="8" t="str">
        <f>IF(Summary!$E$1=database!$A$1,database!$A82,IF(Summary!$E$1=database!$B$1,database!$B82,IF(Summary!$E$1=database!$C$1,database!$C82,IF(Summary!$E$1=database!$D$1,database!$D82,IF(Summary!$E$1=database!$E$1,database!$E82,IF(Summary!$E$1=database!$F$1,database!$F82,IF(Summary!$E$1=database!$G$1,database!$G82)))))))</f>
        <v>SCORING  GUIDELINES</v>
      </c>
      <c r="D5" s="4" t="str">
        <f>IF(Summary!$E$1=database!$A$1,database!$A89,IF(Summary!$E$1=database!$B$1,database!$B89,IF(Summary!$E$1=database!$C$1,database!$C89,IF(Summary!$E$1=database!$D$1,database!$D89,IF(Summary!$E$1=database!$E$1,database!$E89,IF(Summary!$E$1=database!$F$1,database!$F89,IF(Summary!$E$1=database!$G$1,database!$G89)))))))</f>
        <v xml:space="preserve">5 Points
All documented processes in place with virtually no risk of process failure
</v>
      </c>
      <c r="E5" s="4" t="str">
        <f>IF(Summary!$E$1=database!$A$1,database!$A96,IF(Summary!$E$1=database!$B$1,database!$B96,IF(Summary!$E$1=database!$C$1,database!$C96,IF(Summary!$E$1=database!$D$1,database!$D96,IF(Summary!$E$1=database!$E$1,database!$E96,IF(Summary!$E$1=database!$F$1,database!$F96,IF(Summary!$E$1=database!$G$1,database!$G96)))))))</f>
        <v xml:space="preserve">3 Points 
Most documented processes in place with only occasional risk of process failure
</v>
      </c>
      <c r="F5" s="4" t="str">
        <f>IF(Summary!$E$1=database!$A$1,database!$A103,IF(Summary!$E$1=database!$B$1,database!$B103,IF(Summary!$E$1=database!$C$1,database!$C103,IF(Summary!$E$1=database!$D$1,database!$D103,IF(Summary!$E$1=database!$E$1,database!$E103,IF(Summary!$E$1=database!$F$1,database!$F103,IF(Summary!$E$1=database!$G$1,database!$G103)))))))</f>
        <v xml:space="preserve">0 Points
Minimal or no documented processes in place.  
</v>
      </c>
      <c r="G5" s="5" t="str">
        <f>IF(Summary!$E$1=database!$A$1,database!$A110,IF(Summary!$E$1=database!$B$1,database!$B110,IF(Summary!$E$1=database!$C$1,database!$C110,IF(Summary!$E$1=database!$D$1,database!$D110,IF(Summary!$E$1=database!$E$1,database!$E110,IF(Summary!$E$1=database!$F$1,database!$F110,IF(Summary!$E$1=database!$G$1,database!$G110)))))))</f>
        <v>Notes</v>
      </c>
      <c r="H5" s="10" t="str">
        <f>IF(Summary!$E$1=database!$A$1,database!$A111,IF(Summary!$E$1=database!$B$1,database!$B111,IF(Summary!$E$1=database!$C$1,database!$C111,IF(Summary!$E$1=database!$D$1,database!$D111,IF(Summary!$E$1=database!$E$1,database!$E111,IF(Summary!$E$1=database!$F$1,database!$F111,IF(Summary!$E$1=database!$G$1,database!$G111)))))))</f>
        <v xml:space="preserve">SUPPLIER SELF SCORE
</v>
      </c>
    </row>
    <row r="6" spans="1:9" s="43" customFormat="1" ht="123.75" customHeight="1" x14ac:dyDescent="0.2">
      <c r="A6" s="51"/>
      <c r="B6" s="6" t="s">
        <v>106</v>
      </c>
      <c r="C6" s="6" t="str">
        <f>IF(Summary!$E$1=database!$A$1,database!$A83,IF(Summary!$E$1=database!$B$1,database!$B83,IF(Summary!$E$1=database!$C$1,database!$C83,IF(Summary!$E$1=database!$D$1,database!$D83,IF(Summary!$E$1=database!$E$1,database!$E83,IF(Summary!$E$1=database!$F$1,database!$F83,IF(Summary!$E$1=database!$G$1,database!$G83)))))))</f>
        <v>Quality Management System</v>
      </c>
      <c r="D6" s="48" t="str">
        <f>IF(Summary!$E$1=database!$A$1,database!$A90,IF(Summary!$E$1=database!$B$1,database!$B90,IF(Summary!$E$1=database!$C$1,database!$C90,IF(Summary!$E$1=database!$D$1,database!$D90,IF(Summary!$E$1=database!$E$1,database!$E90,IF(Summary!$E$1=database!$F$1,database!$F90,IF(Summary!$E$1=database!$G$1,database!$G90)))))))</f>
        <v>The supplier has a Quality Management System registered by a third party to ISO9001</v>
      </c>
      <c r="E6" s="48" t="str">
        <f>IF(Summary!$E$1=database!$A$1,database!$A97,IF(Summary!$E$1=database!$B$1,database!$B97,IF(Summary!$E$1=database!$C$1,database!$C97,IF(Summary!$E$1=database!$D$1,database!$D97,IF(Summary!$E$1=database!$E$1,database!$E97,IF(Summary!$E$1=database!$F$1,database!$F97,IF(Summary!$E$1=database!$G$1,database!$G97)))))))</f>
        <v>The supplier has a Quality Management System compliant with, but not registered to, ISO9001</v>
      </c>
      <c r="F6" s="46" t="str">
        <f>IF(Summary!$E$1=database!$A$1,database!$A104,IF(Summary!$E$1=database!$B$1,database!$B104,IF(Summary!$E$1=database!$C$1,database!$C104,IF(Summary!$E$1=database!$D$1,database!$D104,IF(Summary!$E$1=database!$E$1,database!$E104,IF(Summary!$E$1=database!$F$1,database!$F104,IF(Summary!$E$1=database!$G$1,database!$G104)))))))</f>
        <v>There is no evidence of a Quality Management System
Score at 0 if Unknown</v>
      </c>
      <c r="G6" s="66"/>
      <c r="H6" s="7"/>
    </row>
    <row r="7" spans="1:9" s="43" customFormat="1" ht="101.95" customHeight="1" x14ac:dyDescent="0.2">
      <c r="A7" s="51"/>
      <c r="B7" s="6" t="s">
        <v>107</v>
      </c>
      <c r="C7" s="6" t="str">
        <f>IF(Summary!$E$1=database!$A$1,database!$A84,IF(Summary!$E$1=database!$B$1,database!$B84,IF(Summary!$E$1=database!$C$1,database!$C84,IF(Summary!$E$1=database!$D$1,database!$D84,IF(Summary!$E$1=database!$E$1,database!$E84,IF(Summary!$E$1=database!$F$1,database!$F84,IF(Summary!$E$1=database!$G$1,database!$G84)))))))</f>
        <v>Sub-tier Supplier Management</v>
      </c>
      <c r="D7" s="9" t="str">
        <f>IF(Summary!$E$1=database!$A$1,database!$A91,IF(Summary!$E$1=database!$B$1,database!$B91,IF(Summary!$E$1=database!$C$1,database!$C91,IF(Summary!$E$1=database!$D$1,database!$D91,IF(Summary!$E$1=database!$E$1,database!$E91,IF(Summary!$E$1=database!$F$1,database!$F91,IF(Summary!$E$1=database!$G$1,database!$G91)))))))</f>
        <v xml:space="preserve">The company monitors sub-tier supplier's key processes (delivery, inventory turns, etc.) performance on a minimum of a monthly basis and can demonstrate meeting customer delivery targets as well as plans continually improving delivery performance. </v>
      </c>
      <c r="E7" s="9" t="str">
        <f>IF(Summary!$E$1=database!$A$1,database!$A98,IF(Summary!$E$1=database!$B$1,database!$B98,IF(Summary!$E$1=database!$C$1,database!$C98,IF(Summary!$E$1=database!$D$1,database!$D98,IF(Summary!$E$1=database!$E$1,database!$E98,IF(Summary!$E$1=database!$F$1,database!$F98,IF(Summary!$E$1=database!$G$1,database!$G98)))))))</f>
        <v>The company monitors delivery performance for "select" Suppliers only and/or cannot demonstrate the achievement of targets as set by "all" Suppliers.  Data does not suggest any consistent improvement.</v>
      </c>
      <c r="F7" s="9" t="str">
        <f>IF(Summary!$E$1=database!$A$1,database!$A105,IF(Summary!$E$1=database!$B$1,database!$B105,IF(Summary!$E$1=database!$C$1,database!$C105,IF(Summary!$E$1=database!$D$1,database!$D105,IF(Summary!$E$1=database!$E$1,database!$E105,IF(Summary!$E$1=database!$F$1,database!$F105,IF(Summary!$E$1=database!$G$1,database!$G105)))))))</f>
        <v xml:space="preserve">The company does not regularly monitor Supplier performance and cannot demonstrate consistent achievement of targets.  </v>
      </c>
      <c r="G7" s="55"/>
      <c r="H7" s="7"/>
    </row>
    <row r="8" spans="1:9" s="43" customFormat="1" ht="121.6" customHeight="1" x14ac:dyDescent="0.2">
      <c r="A8" s="51"/>
      <c r="B8" s="6" t="s">
        <v>108</v>
      </c>
      <c r="C8" s="6" t="str">
        <f>IF(Summary!$E$1=database!$A$1,database!$A85,IF(Summary!$E$1=database!$B$1,database!$B85,IF(Summary!$E$1=database!$C$1,database!$C85,IF(Summary!$E$1=database!$D$1,database!$D85,IF(Summary!$E$1=database!$E$1,database!$E85,IF(Summary!$E$1=database!$F$1,database!$F85,IF(Summary!$E$1=database!$G$1,database!$G85)))))))</f>
        <v>Sub-tier Supplier Management</v>
      </c>
      <c r="D8" s="9" t="str">
        <f>IF(Summary!$E$1=database!$A$1,database!$A92,IF(Summary!$E$1=database!$B$1,database!$B92,IF(Summary!$E$1=database!$C$1,database!$C92,IF(Summary!$E$1=database!$D$1,database!$D92,IF(Summary!$E$1=database!$E$1,database!$E92,IF(Summary!$E$1=database!$F$1,database!$F92,IF(Summary!$E$1=database!$G$1,database!$G92)))))))</f>
        <v>When distributor uses LCC suppliers, a documented approval process exists including a required onsite approval audit and regularly scheduled surveillance audits. The company has documented evidence of such audits, along with any related corrective actions requested during said audit(s).</v>
      </c>
      <c r="E8" s="9" t="str">
        <f>IF(Summary!$E$1=database!$A$1,database!$A99,IF(Summary!$E$1=database!$B$1,database!$B99,IF(Summary!$E$1=database!$C$1,database!$C99,IF(Summary!$E$1=database!$D$1,database!$D99,IF(Summary!$E$1=database!$E$1,database!$E99,IF(Summary!$E$1=database!$F$1,database!$F99,IF(Summary!$E$1=database!$G$1,database!$G99)))))))</f>
        <v>When distributor uses LCC suppliers, a documented approval process exists, but either does require an onsite approval audit or does not include regularly scheduled surveillance audits. The company has documented evidence of having conducted at least 1 onsite audit, along with any related corrective actions requested during said audit(s).</v>
      </c>
      <c r="F8" s="9" t="str">
        <f>IF(Summary!$E$1=database!$A$1,database!$A106,IF(Summary!$E$1=database!$B$1,database!$B106,IF(Summary!$E$1=database!$C$1,database!$C106,IF(Summary!$E$1=database!$D$1,database!$D106,IF(Summary!$E$1=database!$E$1,database!$E106,IF(Summary!$E$1=database!$F$1,database!$F106,IF(Summary!$E$1=database!$G$1,database!$G106)))))))</f>
        <v>Neither supplier approval audits nor supplier surveillance audits exist.</v>
      </c>
      <c r="G8" s="55"/>
      <c r="H8" s="7"/>
    </row>
    <row r="9" spans="1:9" s="43" customFormat="1" ht="58.95" x14ac:dyDescent="0.2">
      <c r="A9" s="51"/>
      <c r="B9" s="6" t="s">
        <v>109</v>
      </c>
      <c r="C9" s="6" t="str">
        <f>IF(Summary!$E$1=database!$A$1,database!$A86,IF(Summary!$E$1=database!$B$1,database!$B86,IF(Summary!$E$1=database!$C$1,database!$C86,IF(Summary!$E$1=database!$D$1,database!$D86,IF(Summary!$E$1=database!$E$1,database!$E86,IF(Summary!$E$1=database!$F$1,database!$F86,IF(Summary!$E$1=database!$G$1,database!$G86)))))))</f>
        <v xml:space="preserve">Delivery Performance
</v>
      </c>
      <c r="D9" s="9" t="str">
        <f>IF(Summary!$E$1=database!$A$1,database!$A93,IF(Summary!$E$1=database!$B$1,database!$B93,IF(Summary!$E$1=database!$C$1,database!$C93,IF(Summary!$E$1=database!$D$1,database!$D93,IF(Summary!$E$1=database!$E$1,database!$E93,IF(Summary!$E$1=database!$F$1,database!$F93,IF(Summary!$E$1=database!$G$1,database!$G93)))))))</f>
        <v>100% - 98% on time delivery over last 12 months</v>
      </c>
      <c r="E9" s="9" t="str">
        <f>IF(Summary!$E$1=database!$A$1,database!$A100,IF(Summary!$E$1=database!$B$1,database!$B100,IF(Summary!$E$1=database!$C$1,database!$C100,IF(Summary!$E$1=database!$D$1,database!$D100,IF(Summary!$E$1=database!$E$1,database!$E100,IF(Summary!$E$1=database!$F$1,database!$F100,IF(Summary!$E$1=database!$G$1,database!$G100)))))))</f>
        <v xml:space="preserve">98% - 95% on time delivery over last 12 months
</v>
      </c>
      <c r="F9" s="46" t="str">
        <f>IF(Summary!$E$1=database!$A$1,database!$A107,IF(Summary!$E$1=database!$B$1,database!$B107,IF(Summary!$E$1=database!$C$1,database!$C107,IF(Summary!$E$1=database!$D$1,database!$D107,IF(Summary!$E$1=database!$E$1,database!$E107,IF(Summary!$E$1=database!$F$1,database!$F107,IF(Summary!$E$1=database!$G$1,database!$G107)))))))</f>
        <v>&lt; 95% on time delivery over last 12 months
Score at 0 if Unknown</v>
      </c>
      <c r="G9" s="55"/>
      <c r="H9" s="7"/>
    </row>
    <row r="10" spans="1:9" ht="149.25" customHeight="1" x14ac:dyDescent="0.2">
      <c r="A10" s="51"/>
      <c r="B10" s="6" t="s">
        <v>110</v>
      </c>
      <c r="C10" s="6" t="str">
        <f>IF(Summary!$E$1=database!$A$1,database!$A87,IF(Summary!$E$1=database!$B$1,database!$B87,IF(Summary!$E$1=database!$C$1,database!$C87,IF(Summary!$E$1=database!$D$1,database!$D87,IF(Summary!$E$1=database!$E$1,database!$E87,IF(Summary!$E$1=database!$F$1,database!$F87,IF(Summary!$E$1=database!$G$1,database!$G87)))))))</f>
        <v>Purchasing Information</v>
      </c>
      <c r="D10" s="9" t="str">
        <f>IF(Summary!$E$1=database!$A$1,database!$A94,IF(Summary!$E$1=database!$B$1,database!$B94,IF(Summary!$E$1=database!$C$1,database!$C94,IF(Summary!$E$1=database!$D$1,database!$D94,IF(Summary!$E$1=database!$E$1,database!$E94,IF(Summary!$E$1=database!$F$1,database!$F94,IF(Summary!$E$1=database!$G$1,database!$G94)))))))</f>
        <v xml:space="preserve">Purchasing documents contain data clearly describing the product ordered including, where applicable:   The type, class, grade or other precise identification, and test examination, inspection and flowdown of customer requirements and any related instructions and requirements. Unless otherwise specified on the customer purchase order, the Seller shall require product conforming to the latest industry revision or the latest revision of the on file print or specification.                                        </v>
      </c>
      <c r="E10" s="9" t="str">
        <f>IF(Summary!$E$1=database!$A$1,database!$A101,IF(Summary!$E$1=database!$B$1,database!$B101,IF(Summary!$E$1=database!$C$1,database!$C101,IF(Summary!$E$1=database!$D$1,database!$D101,IF(Summary!$E$1=database!$E$1,database!$E101,IF(Summary!$E$1=database!$F$1,database!$F101,IF(Summary!$E$1=database!$G$1,database!$G101)))))))</f>
        <v>Purchasing documents contain most, but not all of the product ordering details such as type, class, grade or other precise identification, or test examination, inspection and/or flowdown of customer requirements.</v>
      </c>
      <c r="F10" s="9" t="str">
        <f>IF(Summary!$E$1=database!$A$1,database!$A108,IF(Summary!$E$1=database!$B$1,database!$B108,IF(Summary!$E$1=database!$C$1,database!$C108,IF(Summary!$E$1=database!$D$1,database!$D108,IF(Summary!$E$1=database!$E$1,database!$E108,IF(Summary!$E$1=database!$F$1,database!$F108,IF(Summary!$E$1=database!$G$1,database!$G108)))))))</f>
        <v>Purchasing documents do not exist or they do not contain data clearly defining the product ordered.</v>
      </c>
      <c r="G10" s="55"/>
      <c r="H10" s="7"/>
    </row>
    <row r="11" spans="1:9" s="51" customFormat="1" ht="94.95" x14ac:dyDescent="0.2">
      <c r="B11" s="6" t="s">
        <v>111</v>
      </c>
      <c r="C11" s="57" t="str">
        <f>IF(Summary!$E$1=database!$A$1,database!$A88,IF(Summary!$E$1=database!$B$1,database!$B88,IF(Summary!$E$1=database!$C$1,database!$C88,IF(Summary!$E$1=database!$D$1,database!$D88,IF(Summary!$E$1=database!$E$1,database!$E88,IF(Summary!$E$1=database!$F$1,database!$F88,IF(Summary!$E$1=database!$G$1,database!$G88)))))))</f>
        <v>Malpractice, Fraud &amp; Falsification</v>
      </c>
      <c r="D11" s="9" t="str">
        <f>IF(Summary!$E$1=database!$A$1,database!$A95,IF(Summary!$E$1=database!$B$1,database!$B95,IF(Summary!$E$1=database!$C$1,database!$C95,IF(Summary!$E$1=database!$D$1,database!$D95,IF(Summary!$E$1=database!$E$1,database!$E95,IF(Summary!$E$1=database!$F$1,database!$F95,IF(Summary!$E$1=database!$G$1,database!$G95)))))))</f>
        <v xml:space="preserve">
The supplier complies with business ethics and standards of conduct regarding contract compliance and awareness of malpractice prevention.</v>
      </c>
      <c r="E11" s="44"/>
      <c r="F11" s="9" t="str">
        <f>IF(Summary!$E$1=database!$A$1,database!$A109,IF(Summary!$E$1=database!$B$1,database!$B109,IF(Summary!$E$1=database!$C$1,database!$C109,IF(Summary!$E$1=database!$D$1,database!$D109,IF(Summary!$E$1=database!$E$1,database!$E109,IF(Summary!$E$1=database!$F$1,database!$F109,IF(Summary!$E$1=database!$G$1,database!$G109)))))))</f>
        <v xml:space="preserve">
No business ethics and standards of conduct regarding contract compliance exist. No refresher training or integration into internal audit or supplier audit processes and no flow down to sub-tiers.</v>
      </c>
      <c r="G11" s="47"/>
      <c r="H11" s="7"/>
      <c r="I11" s="60"/>
    </row>
    <row r="32" spans="7:7" x14ac:dyDescent="0.2">
      <c r="G32" s="65"/>
    </row>
  </sheetData>
  <sheetProtection algorithmName="SHA-512" hashValue="D3y4fzEIvH4Nbbl68VjbqivkvbPFzrutYN6CevGoMZXjzmZR/bS93rIsNP2SWHRnBC8rjKk7yl7LI+vSodbeHw==" saltValue="HZDZMUwyPeMsc+hU+ZW9fA==" spinCount="100000" sheet="1" objects="1" scenarios="1"/>
  <mergeCells count="1">
    <mergeCell ref="D4:G4"/>
  </mergeCells>
  <dataValidations count="3">
    <dataValidation type="list" allowBlank="1" showInputMessage="1" showErrorMessage="1" sqref="H6:H7 H9:H10" xr:uid="{00000000-0002-0000-0200-000000000000}">
      <formula1>"5,3,0"</formula1>
    </dataValidation>
    <dataValidation type="list" allowBlank="1" showInputMessage="1" showErrorMessage="1" sqref="H8" xr:uid="{00000000-0002-0000-0200-000001000000}">
      <formula1>"5,3,0,N/A"</formula1>
    </dataValidation>
    <dataValidation type="list" allowBlank="1" showInputMessage="1" showErrorMessage="1" sqref="H11" xr:uid="{00000000-0002-0000-0200-000002000000}">
      <formula1>"5,0"</formula1>
    </dataValidation>
  </dataValidations>
  <pageMargins left="0.7" right="0.13" top="0.9" bottom="0.9" header="0.3" footer="0.3"/>
  <pageSetup scale="54" orientation="portrait" r:id="rId1"/>
  <headerFooter alignWithMargins="0">
    <oddFooter>&amp;RRevision 2
Release Date: 06/12/2020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37459A-76B7-4CF5-B4D5-48221E134C96}">
  <dimension ref="A1"/>
  <sheetViews>
    <sheetView showGridLines="0" showRowColHeaders="0" workbookViewId="0">
      <selection activeCell="H33" sqref="H33"/>
    </sheetView>
  </sheetViews>
  <sheetFormatPr defaultRowHeight="12.45" x14ac:dyDescent="0.2"/>
  <sheetData/>
  <sheetProtection algorithmName="SHA-512" hashValue="vpZcaNBTGuECXQG5C3cwqMx3YZl9M92RyLWlp1FnuYFR7LiAuKTpZlV04yxomPHm+9FPiVqi2lj/qzxyNgo9fA==" saltValue="F0fHJ97VeRA1syvZA5a+yQ==" spinCount="100000" sheet="1" objects="1" scenarios="1"/>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3DD553-4027-4AE2-B6AB-1D4B213BCB55}">
  <dimension ref="A1:G111"/>
  <sheetViews>
    <sheetView topLeftCell="A70" zoomScale="90" zoomScaleNormal="90" workbookViewId="0">
      <selection activeCell="A81" sqref="A81"/>
    </sheetView>
  </sheetViews>
  <sheetFormatPr defaultColWidth="36.625" defaultRowHeight="12.45" x14ac:dyDescent="0.2"/>
  <cols>
    <col min="1" max="1" width="36.625" style="75"/>
    <col min="2" max="16384" width="36.625" style="72"/>
  </cols>
  <sheetData>
    <row r="1" spans="1:7" ht="13.1" x14ac:dyDescent="0.2">
      <c r="A1" s="67" t="s">
        <v>125</v>
      </c>
      <c r="B1" s="67" t="s">
        <v>126</v>
      </c>
      <c r="C1" s="70" t="s">
        <v>127</v>
      </c>
      <c r="D1" s="70" t="s">
        <v>128</v>
      </c>
      <c r="E1" s="70" t="s">
        <v>129</v>
      </c>
      <c r="F1" s="71" t="s">
        <v>130</v>
      </c>
      <c r="G1" s="71" t="s">
        <v>131</v>
      </c>
    </row>
    <row r="2" spans="1:7" ht="49.75" x14ac:dyDescent="0.2">
      <c r="A2" s="73" t="s">
        <v>132</v>
      </c>
      <c r="B2" s="73" t="s">
        <v>133</v>
      </c>
      <c r="C2" s="77" t="s">
        <v>134</v>
      </c>
      <c r="D2" s="68" t="s">
        <v>135</v>
      </c>
      <c r="E2" s="68" t="s">
        <v>136</v>
      </c>
      <c r="F2" s="68" t="s">
        <v>137</v>
      </c>
      <c r="G2" s="73" t="s">
        <v>138</v>
      </c>
    </row>
    <row r="3" spans="1:7" ht="24.9" x14ac:dyDescent="0.2">
      <c r="A3" s="73" t="s">
        <v>139</v>
      </c>
      <c r="B3" s="73" t="s">
        <v>140</v>
      </c>
      <c r="C3" s="68" t="s">
        <v>139</v>
      </c>
      <c r="D3" s="68" t="s">
        <v>141</v>
      </c>
      <c r="E3" s="68" t="s">
        <v>142</v>
      </c>
      <c r="F3" s="68" t="s">
        <v>143</v>
      </c>
      <c r="G3" s="73" t="s">
        <v>144</v>
      </c>
    </row>
    <row r="4" spans="1:7" x14ac:dyDescent="0.2">
      <c r="A4" s="73" t="s">
        <v>19</v>
      </c>
      <c r="B4" s="73" t="s">
        <v>145</v>
      </c>
      <c r="C4" s="77" t="s">
        <v>146</v>
      </c>
      <c r="D4" s="68" t="s">
        <v>147</v>
      </c>
      <c r="E4" s="68" t="s">
        <v>148</v>
      </c>
      <c r="F4" s="68" t="s">
        <v>149</v>
      </c>
      <c r="G4" s="73" t="s">
        <v>150</v>
      </c>
    </row>
    <row r="5" spans="1:7" x14ac:dyDescent="0.2">
      <c r="A5" s="73" t="s">
        <v>20</v>
      </c>
      <c r="B5" s="73" t="s">
        <v>151</v>
      </c>
      <c r="C5" s="77" t="s">
        <v>152</v>
      </c>
      <c r="D5" s="68" t="s">
        <v>153</v>
      </c>
      <c r="E5" s="68" t="s">
        <v>154</v>
      </c>
      <c r="F5" s="68" t="s">
        <v>155</v>
      </c>
      <c r="G5" s="73" t="s">
        <v>156</v>
      </c>
    </row>
    <row r="6" spans="1:7" x14ac:dyDescent="0.2">
      <c r="A6" s="73" t="s">
        <v>37</v>
      </c>
      <c r="B6" s="73" t="s">
        <v>157</v>
      </c>
      <c r="C6" s="68" t="s">
        <v>37</v>
      </c>
      <c r="D6" s="68" t="s">
        <v>158</v>
      </c>
      <c r="E6" s="68" t="s">
        <v>159</v>
      </c>
      <c r="F6" s="68" t="s">
        <v>160</v>
      </c>
      <c r="G6" s="73" t="s">
        <v>161</v>
      </c>
    </row>
    <row r="7" spans="1:7" ht="24.9" x14ac:dyDescent="0.2">
      <c r="A7" s="73" t="s">
        <v>21</v>
      </c>
      <c r="B7" s="73" t="s">
        <v>162</v>
      </c>
      <c r="C7" s="77" t="s">
        <v>163</v>
      </c>
      <c r="D7" s="68" t="s">
        <v>164</v>
      </c>
      <c r="E7" s="68" t="s">
        <v>165</v>
      </c>
      <c r="F7" s="68" t="s">
        <v>166</v>
      </c>
      <c r="G7" s="73" t="s">
        <v>167</v>
      </c>
    </row>
    <row r="8" spans="1:7" x14ac:dyDescent="0.2">
      <c r="A8" s="73" t="s">
        <v>22</v>
      </c>
      <c r="B8" s="73" t="s">
        <v>174</v>
      </c>
      <c r="C8" s="77" t="s">
        <v>175</v>
      </c>
      <c r="D8" s="68" t="s">
        <v>176</v>
      </c>
      <c r="E8" s="68" t="s">
        <v>177</v>
      </c>
      <c r="F8" s="68" t="s">
        <v>178</v>
      </c>
      <c r="G8" s="73" t="s">
        <v>179</v>
      </c>
    </row>
    <row r="9" spans="1:7" x14ac:dyDescent="0.2">
      <c r="A9" s="73" t="s">
        <v>23</v>
      </c>
      <c r="B9" s="73" t="s">
        <v>186</v>
      </c>
      <c r="C9" s="77" t="s">
        <v>187</v>
      </c>
      <c r="D9" s="68" t="s">
        <v>188</v>
      </c>
      <c r="E9" s="68" t="s">
        <v>189</v>
      </c>
      <c r="F9" s="68" t="s">
        <v>190</v>
      </c>
      <c r="G9" s="73" t="s">
        <v>191</v>
      </c>
    </row>
    <row r="10" spans="1:7" x14ac:dyDescent="0.2">
      <c r="A10" s="73" t="s">
        <v>24</v>
      </c>
      <c r="B10" s="73" t="s">
        <v>198</v>
      </c>
      <c r="C10" s="77" t="s">
        <v>199</v>
      </c>
      <c r="D10" s="68" t="s">
        <v>200</v>
      </c>
      <c r="E10" s="68" t="s">
        <v>201</v>
      </c>
      <c r="F10" s="68" t="s">
        <v>202</v>
      </c>
      <c r="G10" s="73" t="s">
        <v>203</v>
      </c>
    </row>
    <row r="11" spans="1:7" x14ac:dyDescent="0.2">
      <c r="A11" s="73" t="s">
        <v>25</v>
      </c>
      <c r="B11" s="73" t="s">
        <v>210</v>
      </c>
      <c r="C11" s="77" t="s">
        <v>211</v>
      </c>
      <c r="D11" s="68" t="s">
        <v>212</v>
      </c>
      <c r="E11" s="68" t="s">
        <v>213</v>
      </c>
      <c r="F11" s="68" t="s">
        <v>214</v>
      </c>
      <c r="G11" s="73" t="s">
        <v>215</v>
      </c>
    </row>
    <row r="12" spans="1:7" x14ac:dyDescent="0.2">
      <c r="A12" s="73" t="s">
        <v>26</v>
      </c>
      <c r="B12" s="73" t="s">
        <v>221</v>
      </c>
      <c r="C12" s="77" t="s">
        <v>222</v>
      </c>
      <c r="D12" s="68" t="s">
        <v>223</v>
      </c>
      <c r="E12" s="68" t="s">
        <v>224</v>
      </c>
      <c r="F12" s="68" t="s">
        <v>225</v>
      </c>
      <c r="G12" s="73" t="s">
        <v>226</v>
      </c>
    </row>
    <row r="13" spans="1:7" x14ac:dyDescent="0.2">
      <c r="A13" s="73" t="s">
        <v>27</v>
      </c>
      <c r="B13" s="73" t="s">
        <v>232</v>
      </c>
      <c r="C13" s="77" t="s">
        <v>233</v>
      </c>
      <c r="D13" s="68" t="s">
        <v>234</v>
      </c>
      <c r="E13" s="68" t="s">
        <v>235</v>
      </c>
      <c r="F13" s="68" t="s">
        <v>236</v>
      </c>
      <c r="G13" s="73" t="s">
        <v>237</v>
      </c>
    </row>
    <row r="14" spans="1:7" x14ac:dyDescent="0.2">
      <c r="A14" s="73" t="s">
        <v>28</v>
      </c>
      <c r="B14" s="73" t="s">
        <v>243</v>
      </c>
      <c r="C14" s="77" t="s">
        <v>244</v>
      </c>
      <c r="D14" s="68" t="s">
        <v>245</v>
      </c>
      <c r="E14" s="68" t="s">
        <v>246</v>
      </c>
      <c r="F14" s="68" t="s">
        <v>247</v>
      </c>
      <c r="G14" s="73" t="s">
        <v>248</v>
      </c>
    </row>
    <row r="15" spans="1:7" x14ac:dyDescent="0.2">
      <c r="A15" s="73" t="s">
        <v>29</v>
      </c>
      <c r="B15" s="73" t="s">
        <v>249</v>
      </c>
      <c r="C15" s="77" t="s">
        <v>250</v>
      </c>
      <c r="D15" s="68" t="s">
        <v>164</v>
      </c>
      <c r="E15" s="68" t="s">
        <v>251</v>
      </c>
      <c r="F15" s="68" t="s">
        <v>166</v>
      </c>
      <c r="G15" s="73" t="s">
        <v>167</v>
      </c>
    </row>
    <row r="16" spans="1:7" x14ac:dyDescent="0.2">
      <c r="A16" s="73" t="s">
        <v>30</v>
      </c>
      <c r="B16" s="73" t="s">
        <v>30</v>
      </c>
      <c r="C16" s="77" t="s">
        <v>252</v>
      </c>
      <c r="D16" s="68" t="s">
        <v>253</v>
      </c>
      <c r="E16" s="68" t="s">
        <v>254</v>
      </c>
      <c r="F16" s="68" t="s">
        <v>255</v>
      </c>
      <c r="G16" s="73" t="s">
        <v>253</v>
      </c>
    </row>
    <row r="17" spans="1:7" x14ac:dyDescent="0.2">
      <c r="A17" s="73" t="s">
        <v>31</v>
      </c>
      <c r="B17" s="73" t="s">
        <v>243</v>
      </c>
      <c r="C17" s="77" t="s">
        <v>256</v>
      </c>
      <c r="D17" s="68" t="s">
        <v>257</v>
      </c>
      <c r="E17" s="68" t="s">
        <v>258</v>
      </c>
      <c r="F17" s="68" t="s">
        <v>247</v>
      </c>
      <c r="G17" s="73" t="s">
        <v>248</v>
      </c>
    </row>
    <row r="18" spans="1:7" x14ac:dyDescent="0.2">
      <c r="A18" s="73" t="s">
        <v>32</v>
      </c>
      <c r="B18" s="73" t="s">
        <v>265</v>
      </c>
      <c r="C18" s="77" t="s">
        <v>266</v>
      </c>
      <c r="D18" s="68" t="s">
        <v>267</v>
      </c>
      <c r="E18" s="68" t="s">
        <v>268</v>
      </c>
      <c r="F18" s="68" t="s">
        <v>269</v>
      </c>
      <c r="G18" s="73" t="s">
        <v>270</v>
      </c>
    </row>
    <row r="19" spans="1:7" x14ac:dyDescent="0.2">
      <c r="A19" s="73" t="s">
        <v>30</v>
      </c>
      <c r="B19" s="73" t="s">
        <v>30</v>
      </c>
      <c r="C19" s="77" t="s">
        <v>252</v>
      </c>
      <c r="D19" s="68" t="s">
        <v>253</v>
      </c>
      <c r="E19" s="68" t="s">
        <v>254</v>
      </c>
      <c r="F19" s="68" t="s">
        <v>255</v>
      </c>
      <c r="G19" s="73" t="s">
        <v>252</v>
      </c>
    </row>
    <row r="20" spans="1:7" x14ac:dyDescent="0.2">
      <c r="A20" s="73" t="s">
        <v>31</v>
      </c>
      <c r="B20" s="73" t="s">
        <v>243</v>
      </c>
      <c r="C20" s="77" t="s">
        <v>256</v>
      </c>
      <c r="D20" s="68" t="s">
        <v>257</v>
      </c>
      <c r="E20" s="68" t="s">
        <v>258</v>
      </c>
      <c r="F20" s="68" t="s">
        <v>247</v>
      </c>
      <c r="G20" s="73" t="s">
        <v>248</v>
      </c>
    </row>
    <row r="21" spans="1:7" x14ac:dyDescent="0.2">
      <c r="A21" s="73" t="s">
        <v>33</v>
      </c>
      <c r="B21" s="73" t="s">
        <v>104</v>
      </c>
      <c r="C21" s="77" t="s">
        <v>277</v>
      </c>
      <c r="D21" s="68" t="s">
        <v>278</v>
      </c>
      <c r="E21" s="68" t="s">
        <v>279</v>
      </c>
      <c r="F21" s="68" t="s">
        <v>280</v>
      </c>
      <c r="G21" s="73" t="s">
        <v>281</v>
      </c>
    </row>
    <row r="22" spans="1:7" x14ac:dyDescent="0.2">
      <c r="A22" s="73" t="s">
        <v>299</v>
      </c>
      <c r="B22" s="73" t="s">
        <v>509</v>
      </c>
      <c r="C22" s="77" t="s">
        <v>510</v>
      </c>
      <c r="D22" s="68" t="s">
        <v>511</v>
      </c>
      <c r="E22" s="68" t="s">
        <v>512</v>
      </c>
      <c r="F22" s="68" t="s">
        <v>513</v>
      </c>
      <c r="G22" s="73" t="s">
        <v>514</v>
      </c>
    </row>
    <row r="23" spans="1:7" ht="24.9" x14ac:dyDescent="0.2">
      <c r="A23" s="73" t="s">
        <v>34</v>
      </c>
      <c r="B23" s="73" t="s">
        <v>105</v>
      </c>
      <c r="C23" s="77" t="s">
        <v>282</v>
      </c>
      <c r="D23" s="68" t="s">
        <v>283</v>
      </c>
      <c r="E23" s="68" t="s">
        <v>284</v>
      </c>
      <c r="F23" s="68" t="s">
        <v>285</v>
      </c>
      <c r="G23" s="73" t="s">
        <v>286</v>
      </c>
    </row>
    <row r="24" spans="1:7" x14ac:dyDescent="0.2">
      <c r="A24" s="73"/>
      <c r="B24" s="73"/>
      <c r="C24" s="77"/>
      <c r="D24" s="68"/>
      <c r="E24" s="68"/>
      <c r="F24" s="68"/>
      <c r="G24" s="73"/>
    </row>
    <row r="25" spans="1:7" x14ac:dyDescent="0.2">
      <c r="A25" s="73"/>
      <c r="B25" s="73"/>
      <c r="C25" s="77"/>
      <c r="D25" s="68"/>
      <c r="E25" s="68"/>
      <c r="F25" s="68"/>
      <c r="G25" s="73"/>
    </row>
    <row r="26" spans="1:7" x14ac:dyDescent="0.2">
      <c r="A26" s="73"/>
      <c r="B26" s="73"/>
      <c r="C26" s="77"/>
      <c r="D26" s="77"/>
      <c r="E26" s="77"/>
      <c r="F26" s="77"/>
      <c r="G26" s="73"/>
    </row>
    <row r="27" spans="1:7" x14ac:dyDescent="0.2">
      <c r="A27" s="72" t="s">
        <v>113</v>
      </c>
      <c r="B27" s="73" t="s">
        <v>654</v>
      </c>
      <c r="C27" s="77" t="s">
        <v>655</v>
      </c>
      <c r="D27" s="77" t="s">
        <v>656</v>
      </c>
      <c r="E27" s="77" t="s">
        <v>653</v>
      </c>
      <c r="F27" s="77" t="s">
        <v>657</v>
      </c>
      <c r="G27" s="73"/>
    </row>
    <row r="28" spans="1:7" x14ac:dyDescent="0.2">
      <c r="A28" s="73" t="s">
        <v>38</v>
      </c>
      <c r="B28" s="73" t="s">
        <v>168</v>
      </c>
      <c r="C28" s="77" t="s">
        <v>169</v>
      </c>
      <c r="D28" s="68" t="s">
        <v>170</v>
      </c>
      <c r="E28" s="68" t="s">
        <v>171</v>
      </c>
      <c r="F28" s="68" t="s">
        <v>172</v>
      </c>
      <c r="G28" s="73" t="s">
        <v>173</v>
      </c>
    </row>
    <row r="29" spans="1:7" x14ac:dyDescent="0.2">
      <c r="A29" s="73" t="s">
        <v>39</v>
      </c>
      <c r="B29" s="73" t="s">
        <v>180</v>
      </c>
      <c r="C29" s="77" t="s">
        <v>181</v>
      </c>
      <c r="D29" s="68" t="s">
        <v>182</v>
      </c>
      <c r="E29" s="68" t="s">
        <v>183</v>
      </c>
      <c r="F29" s="68" t="s">
        <v>184</v>
      </c>
      <c r="G29" s="73" t="s">
        <v>185</v>
      </c>
    </row>
    <row r="30" spans="1:7" x14ac:dyDescent="0.2">
      <c r="A30" s="73" t="s">
        <v>40</v>
      </c>
      <c r="B30" s="73" t="s">
        <v>192</v>
      </c>
      <c r="C30" s="77" t="s">
        <v>193</v>
      </c>
      <c r="D30" s="68" t="s">
        <v>194</v>
      </c>
      <c r="E30" s="68" t="s">
        <v>195</v>
      </c>
      <c r="F30" s="68" t="s">
        <v>196</v>
      </c>
      <c r="G30" s="73" t="s">
        <v>197</v>
      </c>
    </row>
    <row r="31" spans="1:7" ht="24.9" x14ac:dyDescent="0.2">
      <c r="A31" s="73" t="s">
        <v>41</v>
      </c>
      <c r="B31" s="73" t="s">
        <v>204</v>
      </c>
      <c r="C31" s="77" t="s">
        <v>205</v>
      </c>
      <c r="D31" s="68" t="s">
        <v>206</v>
      </c>
      <c r="E31" s="68" t="s">
        <v>207</v>
      </c>
      <c r="F31" s="68" t="s">
        <v>208</v>
      </c>
      <c r="G31" s="73" t="s">
        <v>209</v>
      </c>
    </row>
    <row r="32" spans="1:7" x14ac:dyDescent="0.2">
      <c r="A32" s="73" t="s">
        <v>42</v>
      </c>
      <c r="B32" s="73" t="s">
        <v>216</v>
      </c>
      <c r="C32" s="77" t="s">
        <v>217</v>
      </c>
      <c r="D32" s="68" t="s">
        <v>218</v>
      </c>
      <c r="E32" s="68" t="s">
        <v>219</v>
      </c>
      <c r="F32" s="68" t="s">
        <v>650</v>
      </c>
      <c r="G32" s="73" t="s">
        <v>220</v>
      </c>
    </row>
    <row r="33" spans="1:7" x14ac:dyDescent="0.2">
      <c r="A33" s="73" t="s">
        <v>43</v>
      </c>
      <c r="B33" s="73" t="s">
        <v>227</v>
      </c>
      <c r="C33" s="77" t="s">
        <v>228</v>
      </c>
      <c r="D33" s="68" t="s">
        <v>229</v>
      </c>
      <c r="E33" s="68" t="s">
        <v>230</v>
      </c>
      <c r="F33" s="68" t="s">
        <v>651</v>
      </c>
      <c r="G33" s="73" t="s">
        <v>231</v>
      </c>
    </row>
    <row r="34" spans="1:7" x14ac:dyDescent="0.2">
      <c r="A34" s="73" t="s">
        <v>44</v>
      </c>
      <c r="B34" s="73" t="s">
        <v>238</v>
      </c>
      <c r="C34" s="77" t="s">
        <v>239</v>
      </c>
      <c r="D34" s="68" t="s">
        <v>240</v>
      </c>
      <c r="E34" s="68" t="s">
        <v>241</v>
      </c>
      <c r="F34" s="68" t="s">
        <v>652</v>
      </c>
      <c r="G34" s="73" t="s">
        <v>242</v>
      </c>
    </row>
    <row r="35" spans="1:7" x14ac:dyDescent="0.2">
      <c r="A35" s="73"/>
      <c r="B35" s="73"/>
      <c r="C35" s="77"/>
      <c r="D35" s="68"/>
      <c r="E35" s="68"/>
      <c r="F35" s="68"/>
      <c r="G35" s="73"/>
    </row>
    <row r="36" spans="1:7" x14ac:dyDescent="0.2">
      <c r="A36" s="73"/>
      <c r="B36" s="73"/>
      <c r="C36" s="77"/>
      <c r="D36" s="68"/>
      <c r="E36" s="68"/>
      <c r="F36" s="68"/>
      <c r="G36" s="73"/>
    </row>
    <row r="37" spans="1:7" x14ac:dyDescent="0.2">
      <c r="A37" s="73"/>
      <c r="B37" s="73"/>
      <c r="C37" s="77"/>
      <c r="D37" s="68"/>
      <c r="E37" s="68"/>
      <c r="F37" s="68"/>
      <c r="G37" s="73"/>
    </row>
    <row r="38" spans="1:7" x14ac:dyDescent="0.2">
      <c r="A38" s="73" t="s">
        <v>45</v>
      </c>
      <c r="B38" s="73" t="s">
        <v>259</v>
      </c>
      <c r="C38" s="77" t="s">
        <v>260</v>
      </c>
      <c r="D38" s="68" t="s">
        <v>261</v>
      </c>
      <c r="E38" s="68" t="s">
        <v>262</v>
      </c>
      <c r="F38" s="68" t="s">
        <v>263</v>
      </c>
      <c r="G38" s="73" t="s">
        <v>264</v>
      </c>
    </row>
    <row r="39" spans="1:7" x14ac:dyDescent="0.2">
      <c r="A39" s="73" t="s">
        <v>46</v>
      </c>
      <c r="B39" s="73" t="s">
        <v>271</v>
      </c>
      <c r="C39" s="77" t="s">
        <v>272</v>
      </c>
      <c r="D39" s="68" t="s">
        <v>273</v>
      </c>
      <c r="E39" s="68" t="s">
        <v>274</v>
      </c>
      <c r="F39" s="68" t="s">
        <v>275</v>
      </c>
      <c r="G39" s="73" t="s">
        <v>276</v>
      </c>
    </row>
    <row r="40" spans="1:7" x14ac:dyDescent="0.2">
      <c r="A40" s="73" t="s">
        <v>30</v>
      </c>
      <c r="B40" s="73" t="s">
        <v>30</v>
      </c>
      <c r="C40" s="77" t="s">
        <v>252</v>
      </c>
      <c r="D40" s="68" t="s">
        <v>253</v>
      </c>
      <c r="E40" s="68" t="s">
        <v>254</v>
      </c>
      <c r="F40" s="68" t="s">
        <v>255</v>
      </c>
      <c r="G40" s="73" t="s">
        <v>252</v>
      </c>
    </row>
    <row r="41" spans="1:7" x14ac:dyDescent="0.2">
      <c r="A41" s="73" t="s">
        <v>31</v>
      </c>
      <c r="B41" s="73" t="s">
        <v>243</v>
      </c>
      <c r="C41" s="77" t="s">
        <v>256</v>
      </c>
      <c r="D41" s="68" t="s">
        <v>257</v>
      </c>
      <c r="E41" s="68" t="s">
        <v>258</v>
      </c>
      <c r="F41" s="68" t="s">
        <v>247</v>
      </c>
      <c r="G41" s="73" t="s">
        <v>248</v>
      </c>
    </row>
    <row r="42" spans="1:7" x14ac:dyDescent="0.2">
      <c r="A42" s="73"/>
      <c r="B42" s="73"/>
      <c r="C42" s="77"/>
      <c r="D42" s="68"/>
      <c r="E42" s="68"/>
      <c r="F42" s="68"/>
      <c r="G42" s="73"/>
    </row>
    <row r="43" spans="1:7" x14ac:dyDescent="0.2">
      <c r="A43" s="73"/>
      <c r="B43" s="73"/>
      <c r="C43" s="77"/>
      <c r="D43" s="68"/>
      <c r="E43" s="68"/>
      <c r="F43" s="68"/>
      <c r="G43" s="73"/>
    </row>
    <row r="44" spans="1:7" ht="24.9" x14ac:dyDescent="0.2">
      <c r="A44" s="73" t="s">
        <v>47</v>
      </c>
      <c r="B44" s="73" t="s">
        <v>287</v>
      </c>
      <c r="C44" s="77" t="s">
        <v>288</v>
      </c>
      <c r="D44" s="68" t="s">
        <v>289</v>
      </c>
      <c r="E44" s="68" t="s">
        <v>290</v>
      </c>
      <c r="F44" s="68" t="s">
        <v>291</v>
      </c>
      <c r="G44" s="73" t="s">
        <v>292</v>
      </c>
    </row>
    <row r="45" spans="1:7" x14ac:dyDescent="0.2">
      <c r="A45" s="74" t="s">
        <v>596</v>
      </c>
      <c r="B45" s="74" t="s">
        <v>597</v>
      </c>
      <c r="C45" s="74" t="s">
        <v>598</v>
      </c>
      <c r="D45" s="74" t="s">
        <v>318</v>
      </c>
      <c r="E45" s="74" t="s">
        <v>319</v>
      </c>
      <c r="F45" s="74" t="s">
        <v>320</v>
      </c>
      <c r="G45" s="74" t="s">
        <v>321</v>
      </c>
    </row>
    <row r="46" spans="1:7" x14ac:dyDescent="0.2">
      <c r="A46" s="75" t="s">
        <v>49</v>
      </c>
      <c r="B46" s="73" t="s">
        <v>322</v>
      </c>
      <c r="C46" s="73" t="s">
        <v>323</v>
      </c>
      <c r="D46" s="73" t="s">
        <v>324</v>
      </c>
      <c r="E46" s="73" t="s">
        <v>325</v>
      </c>
      <c r="F46" s="73" t="s">
        <v>326</v>
      </c>
      <c r="G46" s="73" t="s">
        <v>327</v>
      </c>
    </row>
    <row r="47" spans="1:7" x14ac:dyDescent="0.2">
      <c r="A47" s="75" t="s">
        <v>50</v>
      </c>
      <c r="B47" s="73" t="s">
        <v>328</v>
      </c>
      <c r="C47" s="73" t="s">
        <v>329</v>
      </c>
      <c r="D47" s="73" t="s">
        <v>330</v>
      </c>
      <c r="E47" s="73" t="s">
        <v>331</v>
      </c>
      <c r="F47" s="73" t="s">
        <v>332</v>
      </c>
      <c r="G47" s="73" t="s">
        <v>333</v>
      </c>
    </row>
    <row r="48" spans="1:7" ht="24.9" x14ac:dyDescent="0.2">
      <c r="A48" s="75" t="s">
        <v>51</v>
      </c>
      <c r="B48" s="73" t="s">
        <v>334</v>
      </c>
      <c r="C48" s="73" t="s">
        <v>335</v>
      </c>
      <c r="D48" s="73" t="s">
        <v>336</v>
      </c>
      <c r="E48" s="73" t="s">
        <v>337</v>
      </c>
      <c r="F48" s="73" t="s">
        <v>338</v>
      </c>
      <c r="G48" s="73" t="s">
        <v>339</v>
      </c>
    </row>
    <row r="49" spans="1:7" x14ac:dyDescent="0.2">
      <c r="A49" s="75" t="s">
        <v>52</v>
      </c>
      <c r="B49" s="73" t="s">
        <v>340</v>
      </c>
      <c r="C49" s="73" t="s">
        <v>341</v>
      </c>
      <c r="D49" s="73" t="s">
        <v>342</v>
      </c>
      <c r="E49" s="73" t="s">
        <v>343</v>
      </c>
      <c r="F49" s="73" t="s">
        <v>344</v>
      </c>
      <c r="G49" s="73" t="s">
        <v>345</v>
      </c>
    </row>
    <row r="50" spans="1:7" x14ac:dyDescent="0.2">
      <c r="A50" s="75" t="s">
        <v>53</v>
      </c>
      <c r="B50" s="73" t="s">
        <v>346</v>
      </c>
      <c r="C50" s="73" t="s">
        <v>347</v>
      </c>
      <c r="D50" s="73" t="s">
        <v>348</v>
      </c>
      <c r="E50" s="73" t="s">
        <v>349</v>
      </c>
      <c r="F50" s="73" t="s">
        <v>350</v>
      </c>
      <c r="G50" s="73" t="s">
        <v>351</v>
      </c>
    </row>
    <row r="51" spans="1:7" x14ac:dyDescent="0.2">
      <c r="A51" s="75" t="s">
        <v>54</v>
      </c>
      <c r="B51" s="73" t="s">
        <v>352</v>
      </c>
      <c r="C51" s="73" t="s">
        <v>353</v>
      </c>
      <c r="D51" s="73" t="s">
        <v>354</v>
      </c>
      <c r="E51" s="73" t="s">
        <v>355</v>
      </c>
      <c r="F51" s="73" t="s">
        <v>356</v>
      </c>
      <c r="G51" s="73" t="s">
        <v>357</v>
      </c>
    </row>
    <row r="52" spans="1:7" x14ac:dyDescent="0.2">
      <c r="A52" s="75" t="s">
        <v>55</v>
      </c>
      <c r="B52" s="73" t="s">
        <v>358</v>
      </c>
      <c r="C52" s="73" t="s">
        <v>359</v>
      </c>
      <c r="D52" s="73" t="s">
        <v>360</v>
      </c>
      <c r="E52" s="73" t="s">
        <v>361</v>
      </c>
      <c r="F52" s="73" t="s">
        <v>362</v>
      </c>
      <c r="G52" s="73" t="s">
        <v>363</v>
      </c>
    </row>
    <row r="53" spans="1:7" x14ac:dyDescent="0.2">
      <c r="A53" s="75" t="s">
        <v>56</v>
      </c>
      <c r="B53" s="73" t="s">
        <v>364</v>
      </c>
      <c r="C53" s="73" t="s">
        <v>365</v>
      </c>
      <c r="D53" s="73" t="s">
        <v>366</v>
      </c>
      <c r="E53" s="73" t="s">
        <v>367</v>
      </c>
      <c r="F53" s="73" t="s">
        <v>368</v>
      </c>
      <c r="G53" s="73" t="s">
        <v>369</v>
      </c>
    </row>
    <row r="54" spans="1:7" ht="24.9" x14ac:dyDescent="0.2">
      <c r="A54" s="75" t="s">
        <v>57</v>
      </c>
      <c r="B54" s="73" t="s">
        <v>370</v>
      </c>
      <c r="C54" s="73" t="s">
        <v>371</v>
      </c>
      <c r="D54" s="73" t="s">
        <v>372</v>
      </c>
      <c r="E54" s="73" t="s">
        <v>303</v>
      </c>
      <c r="F54" s="73" t="s">
        <v>373</v>
      </c>
      <c r="G54" s="73" t="s">
        <v>374</v>
      </c>
    </row>
    <row r="55" spans="1:7" x14ac:dyDescent="0.2">
      <c r="A55" s="75" t="s">
        <v>50</v>
      </c>
      <c r="B55" s="73" t="s">
        <v>328</v>
      </c>
      <c r="C55" s="73" t="s">
        <v>329</v>
      </c>
      <c r="D55" s="73" t="s">
        <v>330</v>
      </c>
      <c r="E55" s="73" t="s">
        <v>331</v>
      </c>
      <c r="F55" s="73" t="s">
        <v>332</v>
      </c>
      <c r="G55" s="73" t="s">
        <v>333</v>
      </c>
    </row>
    <row r="56" spans="1:7" ht="24.9" x14ac:dyDescent="0.2">
      <c r="A56" s="75" t="s">
        <v>58</v>
      </c>
      <c r="B56" s="73" t="s">
        <v>375</v>
      </c>
      <c r="C56" s="73" t="s">
        <v>376</v>
      </c>
      <c r="D56" s="73" t="s">
        <v>377</v>
      </c>
      <c r="E56" s="73" t="s">
        <v>378</v>
      </c>
      <c r="F56" s="73" t="s">
        <v>379</v>
      </c>
      <c r="G56" s="73" t="s">
        <v>380</v>
      </c>
    </row>
    <row r="57" spans="1:7" x14ac:dyDescent="0.2">
      <c r="A57" s="75" t="s">
        <v>59</v>
      </c>
      <c r="B57" s="73" t="s">
        <v>381</v>
      </c>
      <c r="C57" s="73" t="s">
        <v>382</v>
      </c>
      <c r="D57" s="73" t="s">
        <v>383</v>
      </c>
      <c r="E57" s="73" t="s">
        <v>384</v>
      </c>
      <c r="F57" s="73" t="s">
        <v>385</v>
      </c>
      <c r="G57" s="73" t="s">
        <v>386</v>
      </c>
    </row>
    <row r="58" spans="1:7" ht="24.9" x14ac:dyDescent="0.2">
      <c r="A58" s="75" t="s">
        <v>60</v>
      </c>
      <c r="B58" s="73" t="s">
        <v>387</v>
      </c>
      <c r="C58" s="73" t="s">
        <v>388</v>
      </c>
      <c r="D58" s="73" t="s">
        <v>389</v>
      </c>
      <c r="E58" s="73" t="s">
        <v>390</v>
      </c>
      <c r="F58" s="73" t="s">
        <v>391</v>
      </c>
      <c r="G58" s="73" t="s">
        <v>392</v>
      </c>
    </row>
    <row r="59" spans="1:7" ht="24.9" x14ac:dyDescent="0.2">
      <c r="A59" s="75" t="s">
        <v>61</v>
      </c>
      <c r="B59" s="73" t="s">
        <v>393</v>
      </c>
      <c r="C59" s="73" t="s">
        <v>394</v>
      </c>
      <c r="D59" s="73" t="s">
        <v>395</v>
      </c>
      <c r="E59" s="73" t="s">
        <v>396</v>
      </c>
      <c r="F59" s="73" t="s">
        <v>391</v>
      </c>
      <c r="G59" s="73" t="s">
        <v>397</v>
      </c>
    </row>
    <row r="60" spans="1:7" ht="24.9" x14ac:dyDescent="0.2">
      <c r="A60" s="75" t="s">
        <v>62</v>
      </c>
      <c r="B60" s="73" t="s">
        <v>398</v>
      </c>
      <c r="C60" s="73" t="s">
        <v>399</v>
      </c>
      <c r="D60" s="73" t="s">
        <v>400</v>
      </c>
      <c r="E60" s="73" t="s">
        <v>401</v>
      </c>
      <c r="F60" s="73" t="s">
        <v>402</v>
      </c>
      <c r="G60" s="73" t="s">
        <v>403</v>
      </c>
    </row>
    <row r="61" spans="1:7" ht="24.9" x14ac:dyDescent="0.2">
      <c r="A61" s="75" t="s">
        <v>63</v>
      </c>
      <c r="B61" s="73" t="s">
        <v>404</v>
      </c>
      <c r="C61" s="73" t="s">
        <v>405</v>
      </c>
      <c r="D61" s="73" t="s">
        <v>406</v>
      </c>
      <c r="E61" s="73" t="s">
        <v>407</v>
      </c>
      <c r="F61" s="73" t="s">
        <v>408</v>
      </c>
      <c r="G61" s="73" t="s">
        <v>409</v>
      </c>
    </row>
    <row r="62" spans="1:7" ht="24.9" x14ac:dyDescent="0.2">
      <c r="A62" s="75" t="s">
        <v>64</v>
      </c>
      <c r="B62" s="73" t="s">
        <v>410</v>
      </c>
      <c r="C62" s="73" t="s">
        <v>411</v>
      </c>
      <c r="D62" s="73" t="s">
        <v>412</v>
      </c>
      <c r="E62" s="73" t="s">
        <v>309</v>
      </c>
      <c r="F62" s="73" t="s">
        <v>413</v>
      </c>
      <c r="G62" s="73" t="s">
        <v>414</v>
      </c>
    </row>
    <row r="63" spans="1:7" ht="24.9" x14ac:dyDescent="0.2">
      <c r="A63" s="75" t="s">
        <v>65</v>
      </c>
      <c r="B63" s="73" t="s">
        <v>415</v>
      </c>
      <c r="C63" s="73" t="s">
        <v>416</v>
      </c>
      <c r="D63" s="73" t="s">
        <v>417</v>
      </c>
      <c r="E63" s="73" t="s">
        <v>418</v>
      </c>
      <c r="F63" s="73" t="s">
        <v>419</v>
      </c>
      <c r="G63" s="73" t="s">
        <v>420</v>
      </c>
    </row>
    <row r="64" spans="1:7" x14ac:dyDescent="0.2">
      <c r="A64" s="75" t="s">
        <v>66</v>
      </c>
      <c r="B64" s="73" t="s">
        <v>421</v>
      </c>
      <c r="C64" s="73" t="s">
        <v>422</v>
      </c>
      <c r="D64" s="73" t="s">
        <v>423</v>
      </c>
      <c r="E64" s="73" t="s">
        <v>424</v>
      </c>
      <c r="F64" s="73" t="s">
        <v>425</v>
      </c>
      <c r="G64" s="73" t="s">
        <v>426</v>
      </c>
    </row>
    <row r="65" spans="1:7" x14ac:dyDescent="0.2">
      <c r="A65" s="75" t="s">
        <v>67</v>
      </c>
      <c r="B65" s="73" t="s">
        <v>427</v>
      </c>
      <c r="C65" s="73" t="s">
        <v>428</v>
      </c>
      <c r="D65" s="73" t="s">
        <v>429</v>
      </c>
      <c r="E65" s="73" t="s">
        <v>430</v>
      </c>
      <c r="F65" s="73" t="s">
        <v>431</v>
      </c>
      <c r="G65" s="73" t="s">
        <v>432</v>
      </c>
    </row>
    <row r="66" spans="1:7" ht="24.9" x14ac:dyDescent="0.2">
      <c r="A66" s="75" t="s">
        <v>68</v>
      </c>
      <c r="B66" s="73" t="s">
        <v>433</v>
      </c>
      <c r="C66" s="73" t="s">
        <v>434</v>
      </c>
      <c r="D66" s="73" t="s">
        <v>435</v>
      </c>
      <c r="E66" s="73" t="s">
        <v>436</v>
      </c>
      <c r="F66" s="73" t="s">
        <v>437</v>
      </c>
      <c r="G66" s="73" t="s">
        <v>438</v>
      </c>
    </row>
    <row r="67" spans="1:7" ht="24.9" x14ac:dyDescent="0.2">
      <c r="A67" s="75" t="s">
        <v>69</v>
      </c>
      <c r="B67" s="73" t="s">
        <v>439</v>
      </c>
      <c r="C67" s="73" t="s">
        <v>440</v>
      </c>
      <c r="D67" s="73" t="s">
        <v>441</v>
      </c>
      <c r="E67" s="73" t="s">
        <v>442</v>
      </c>
      <c r="F67" s="73" t="s">
        <v>437</v>
      </c>
      <c r="G67" s="73" t="s">
        <v>443</v>
      </c>
    </row>
    <row r="68" spans="1:7" ht="37.35" x14ac:dyDescent="0.2">
      <c r="A68" s="75" t="s">
        <v>70</v>
      </c>
      <c r="B68" s="73" t="s">
        <v>444</v>
      </c>
      <c r="C68" s="73" t="s">
        <v>445</v>
      </c>
      <c r="D68" s="73" t="s">
        <v>446</v>
      </c>
      <c r="E68" s="73" t="s">
        <v>447</v>
      </c>
      <c r="F68" s="73" t="s">
        <v>448</v>
      </c>
      <c r="G68" s="73" t="s">
        <v>449</v>
      </c>
    </row>
    <row r="69" spans="1:7" ht="37.35" x14ac:dyDescent="0.2">
      <c r="A69" s="75" t="s">
        <v>71</v>
      </c>
      <c r="B69" s="73" t="s">
        <v>450</v>
      </c>
      <c r="C69" s="73" t="s">
        <v>451</v>
      </c>
      <c r="D69" s="73" t="s">
        <v>452</v>
      </c>
      <c r="E69" s="73" t="s">
        <v>453</v>
      </c>
      <c r="F69" s="73" t="s">
        <v>454</v>
      </c>
      <c r="G69" s="73" t="s">
        <v>455</v>
      </c>
    </row>
    <row r="70" spans="1:7" ht="24.9" x14ac:dyDescent="0.2">
      <c r="A70" s="75" t="s">
        <v>72</v>
      </c>
      <c r="B70" s="73" t="s">
        <v>456</v>
      </c>
      <c r="C70" s="73" t="s">
        <v>457</v>
      </c>
      <c r="D70" s="73" t="s">
        <v>458</v>
      </c>
      <c r="E70" s="73" t="s">
        <v>459</v>
      </c>
      <c r="F70" s="73" t="s">
        <v>460</v>
      </c>
      <c r="G70" s="73" t="s">
        <v>461</v>
      </c>
    </row>
    <row r="71" spans="1:7" x14ac:dyDescent="0.2">
      <c r="B71" s="73"/>
      <c r="C71" s="73"/>
      <c r="D71" s="73"/>
      <c r="E71" s="73"/>
      <c r="F71" s="73"/>
      <c r="G71" s="73"/>
    </row>
    <row r="72" spans="1:7" x14ac:dyDescent="0.2">
      <c r="A72" s="75" t="s">
        <v>73</v>
      </c>
      <c r="B72" s="73" t="s">
        <v>462</v>
      </c>
      <c r="C72" s="73" t="s">
        <v>463</v>
      </c>
      <c r="D72" s="73" t="s">
        <v>464</v>
      </c>
      <c r="E72" s="73" t="s">
        <v>465</v>
      </c>
      <c r="F72" s="73" t="s">
        <v>466</v>
      </c>
      <c r="G72" s="73" t="s">
        <v>467</v>
      </c>
    </row>
    <row r="73" spans="1:7" x14ac:dyDescent="0.2">
      <c r="A73" s="75" t="s">
        <v>74</v>
      </c>
      <c r="B73" s="73" t="s">
        <v>468</v>
      </c>
      <c r="C73" s="73" t="s">
        <v>469</v>
      </c>
      <c r="D73" s="73" t="s">
        <v>470</v>
      </c>
      <c r="E73" s="73" t="s">
        <v>471</v>
      </c>
      <c r="F73" s="73" t="s">
        <v>472</v>
      </c>
      <c r="G73" s="73" t="s">
        <v>473</v>
      </c>
    </row>
    <row r="74" spans="1:7" ht="24.9" x14ac:dyDescent="0.2">
      <c r="A74" s="75" t="s">
        <v>75</v>
      </c>
      <c r="B74" s="73" t="s">
        <v>474</v>
      </c>
      <c r="C74" s="73" t="s">
        <v>475</v>
      </c>
      <c r="D74" s="73" t="s">
        <v>476</v>
      </c>
      <c r="E74" s="73" t="s">
        <v>477</v>
      </c>
      <c r="F74" s="73" t="s">
        <v>478</v>
      </c>
      <c r="G74" s="73" t="s">
        <v>479</v>
      </c>
    </row>
    <row r="75" spans="1:7" ht="24.9" x14ac:dyDescent="0.2">
      <c r="A75" s="75" t="s">
        <v>76</v>
      </c>
      <c r="B75" s="73" t="s">
        <v>480</v>
      </c>
      <c r="C75" s="73" t="s">
        <v>481</v>
      </c>
      <c r="D75" s="73" t="s">
        <v>482</v>
      </c>
      <c r="E75" s="73" t="s">
        <v>483</v>
      </c>
      <c r="F75" s="73" t="s">
        <v>478</v>
      </c>
      <c r="G75" s="73" t="s">
        <v>484</v>
      </c>
    </row>
    <row r="76" spans="1:7" ht="37.35" x14ac:dyDescent="0.2">
      <c r="A76" s="75" t="s">
        <v>77</v>
      </c>
      <c r="B76" s="73" t="s">
        <v>485</v>
      </c>
      <c r="C76" s="73" t="s">
        <v>486</v>
      </c>
      <c r="D76" s="73" t="s">
        <v>487</v>
      </c>
      <c r="E76" s="73" t="s">
        <v>488</v>
      </c>
      <c r="F76" s="73" t="s">
        <v>489</v>
      </c>
      <c r="G76" s="73" t="s">
        <v>490</v>
      </c>
    </row>
    <row r="77" spans="1:7" ht="37.35" x14ac:dyDescent="0.2">
      <c r="A77" s="75" t="s">
        <v>78</v>
      </c>
      <c r="B77" s="73" t="s">
        <v>491</v>
      </c>
      <c r="C77" s="73" t="s">
        <v>492</v>
      </c>
      <c r="D77" s="73" t="s">
        <v>493</v>
      </c>
      <c r="E77" s="73" t="s">
        <v>494</v>
      </c>
      <c r="F77" s="73" t="s">
        <v>495</v>
      </c>
      <c r="G77" s="73" t="s">
        <v>496</v>
      </c>
    </row>
    <row r="78" spans="1:7" x14ac:dyDescent="0.2">
      <c r="A78" s="75" t="s">
        <v>79</v>
      </c>
      <c r="B78" s="73" t="s">
        <v>497</v>
      </c>
      <c r="C78" s="73" t="s">
        <v>498</v>
      </c>
      <c r="D78" s="73" t="s">
        <v>499</v>
      </c>
      <c r="E78" s="73" t="s">
        <v>500</v>
      </c>
      <c r="F78" s="73" t="s">
        <v>501</v>
      </c>
      <c r="G78" s="73" t="s">
        <v>502</v>
      </c>
    </row>
    <row r="79" spans="1:7" ht="45.85" customHeight="1" x14ac:dyDescent="0.2">
      <c r="A79" s="75" t="s">
        <v>101</v>
      </c>
      <c r="B79" s="73" t="s">
        <v>293</v>
      </c>
      <c r="C79" s="73" t="s">
        <v>294</v>
      </c>
      <c r="D79" s="78" t="s">
        <v>295</v>
      </c>
      <c r="E79" s="79" t="s">
        <v>296</v>
      </c>
      <c r="F79" s="79" t="s">
        <v>297</v>
      </c>
      <c r="G79" s="68" t="s">
        <v>298</v>
      </c>
    </row>
    <row r="80" spans="1:7" ht="24.9" x14ac:dyDescent="0.2">
      <c r="A80" s="75" t="s">
        <v>80</v>
      </c>
      <c r="B80" s="73" t="s">
        <v>503</v>
      </c>
      <c r="C80" s="73" t="s">
        <v>504</v>
      </c>
      <c r="D80" s="73" t="s">
        <v>505</v>
      </c>
      <c r="E80" s="73" t="s">
        <v>506</v>
      </c>
      <c r="F80" s="73" t="s">
        <v>507</v>
      </c>
      <c r="G80" s="73" t="s">
        <v>508</v>
      </c>
    </row>
    <row r="81" spans="1:7" x14ac:dyDescent="0.2">
      <c r="A81" s="76" t="s">
        <v>299</v>
      </c>
      <c r="B81" s="74" t="s">
        <v>509</v>
      </c>
      <c r="C81" s="74" t="s">
        <v>510</v>
      </c>
      <c r="D81" s="74" t="s">
        <v>511</v>
      </c>
      <c r="E81" s="74" t="s">
        <v>512</v>
      </c>
      <c r="F81" s="74" t="s">
        <v>513</v>
      </c>
      <c r="G81" s="74" t="s">
        <v>514</v>
      </c>
    </row>
    <row r="82" spans="1:7" x14ac:dyDescent="0.2">
      <c r="A82" s="75" t="s">
        <v>49</v>
      </c>
      <c r="B82" s="73" t="s">
        <v>322</v>
      </c>
      <c r="C82" s="73" t="s">
        <v>323</v>
      </c>
      <c r="D82" s="73" t="s">
        <v>324</v>
      </c>
      <c r="E82" s="73" t="s">
        <v>325</v>
      </c>
      <c r="F82" s="73" t="s">
        <v>326</v>
      </c>
      <c r="G82" s="73" t="s">
        <v>327</v>
      </c>
    </row>
    <row r="83" spans="1:7" x14ac:dyDescent="0.2">
      <c r="A83" s="75" t="s">
        <v>82</v>
      </c>
      <c r="B83" s="73" t="s">
        <v>515</v>
      </c>
      <c r="C83" s="73" t="s">
        <v>516</v>
      </c>
      <c r="D83" s="73" t="s">
        <v>517</v>
      </c>
      <c r="E83" s="73" t="s">
        <v>518</v>
      </c>
      <c r="F83" s="73" t="s">
        <v>518</v>
      </c>
      <c r="G83" s="73" t="s">
        <v>519</v>
      </c>
    </row>
    <row r="84" spans="1:7" ht="24.9" x14ac:dyDescent="0.2">
      <c r="A84" s="75" t="s">
        <v>83</v>
      </c>
      <c r="B84" s="73" t="s">
        <v>599</v>
      </c>
      <c r="C84" s="73" t="s">
        <v>600</v>
      </c>
      <c r="D84" s="73" t="s">
        <v>601</v>
      </c>
      <c r="E84" s="73" t="s">
        <v>602</v>
      </c>
      <c r="F84" s="73" t="s">
        <v>603</v>
      </c>
      <c r="G84" s="73"/>
    </row>
    <row r="85" spans="1:7" ht="24.9" x14ac:dyDescent="0.2">
      <c r="A85" s="75" t="s">
        <v>83</v>
      </c>
      <c r="B85" s="73" t="s">
        <v>599</v>
      </c>
      <c r="C85" s="73" t="s">
        <v>600</v>
      </c>
      <c r="D85" s="73" t="s">
        <v>601</v>
      </c>
      <c r="E85" s="73" t="s">
        <v>602</v>
      </c>
      <c r="F85" s="73" t="s">
        <v>603</v>
      </c>
      <c r="G85" s="73"/>
    </row>
    <row r="86" spans="1:7" ht="24.9" x14ac:dyDescent="0.2">
      <c r="A86" s="75" t="s">
        <v>84</v>
      </c>
      <c r="B86" s="73" t="s">
        <v>520</v>
      </c>
      <c r="C86" s="73" t="s">
        <v>521</v>
      </c>
      <c r="D86" s="73" t="s">
        <v>522</v>
      </c>
      <c r="E86" s="73" t="s">
        <v>523</v>
      </c>
      <c r="F86" s="73" t="s">
        <v>524</v>
      </c>
      <c r="G86" s="73" t="s">
        <v>525</v>
      </c>
    </row>
    <row r="87" spans="1:7" x14ac:dyDescent="0.2">
      <c r="A87" s="75" t="s">
        <v>85</v>
      </c>
      <c r="B87" s="73" t="s">
        <v>604</v>
      </c>
      <c r="C87" s="73" t="s">
        <v>605</v>
      </c>
      <c r="D87" s="73" t="s">
        <v>606</v>
      </c>
      <c r="E87" s="73" t="s">
        <v>607</v>
      </c>
      <c r="F87" s="73" t="s">
        <v>608</v>
      </c>
      <c r="G87" s="73"/>
    </row>
    <row r="88" spans="1:7" x14ac:dyDescent="0.2">
      <c r="A88" s="75" t="s">
        <v>98</v>
      </c>
      <c r="B88" s="73" t="s">
        <v>526</v>
      </c>
      <c r="C88" s="73" t="s">
        <v>527</v>
      </c>
      <c r="D88" s="73" t="s">
        <v>528</v>
      </c>
      <c r="E88" s="73" t="s">
        <v>529</v>
      </c>
      <c r="F88" s="73" t="s">
        <v>530</v>
      </c>
      <c r="G88" s="73" t="s">
        <v>531</v>
      </c>
    </row>
    <row r="89" spans="1:7" ht="62.2" x14ac:dyDescent="0.2">
      <c r="A89" s="75" t="s">
        <v>86</v>
      </c>
      <c r="B89" s="73" t="s">
        <v>300</v>
      </c>
      <c r="C89" s="73" t="s">
        <v>301</v>
      </c>
      <c r="D89" s="68" t="s">
        <v>302</v>
      </c>
      <c r="E89" s="68" t="s">
        <v>303</v>
      </c>
      <c r="F89" s="79" t="s">
        <v>304</v>
      </c>
      <c r="G89" s="68" t="s">
        <v>305</v>
      </c>
    </row>
    <row r="90" spans="1:7" ht="37.35" x14ac:dyDescent="0.2">
      <c r="A90" s="75" t="s">
        <v>114</v>
      </c>
      <c r="B90" s="73" t="s">
        <v>532</v>
      </c>
      <c r="C90" s="73" t="s">
        <v>533</v>
      </c>
      <c r="D90" s="73" t="s">
        <v>534</v>
      </c>
      <c r="E90" s="73" t="s">
        <v>535</v>
      </c>
      <c r="F90" s="73" t="s">
        <v>536</v>
      </c>
      <c r="G90" s="73" t="s">
        <v>537</v>
      </c>
    </row>
    <row r="91" spans="1:7" ht="99.5" x14ac:dyDescent="0.2">
      <c r="A91" s="75" t="s">
        <v>87</v>
      </c>
      <c r="B91" s="73" t="s">
        <v>609</v>
      </c>
      <c r="C91" s="73" t="s">
        <v>610</v>
      </c>
      <c r="D91" s="73" t="s">
        <v>611</v>
      </c>
      <c r="E91" s="73" t="s">
        <v>612</v>
      </c>
      <c r="F91" s="73" t="s">
        <v>613</v>
      </c>
      <c r="G91" s="73"/>
    </row>
    <row r="92" spans="1:7" ht="136.80000000000001" x14ac:dyDescent="0.2">
      <c r="A92" s="75" t="s">
        <v>584</v>
      </c>
      <c r="B92" s="73" t="s">
        <v>585</v>
      </c>
      <c r="C92" s="73" t="s">
        <v>586</v>
      </c>
      <c r="D92" s="73" t="s">
        <v>587</v>
      </c>
      <c r="E92" s="73" t="s">
        <v>588</v>
      </c>
      <c r="F92" s="73" t="s">
        <v>589</v>
      </c>
      <c r="G92" s="73"/>
    </row>
    <row r="93" spans="1:7" ht="37.35" x14ac:dyDescent="0.2">
      <c r="A93" s="75" t="s">
        <v>88</v>
      </c>
      <c r="B93" s="73" t="s">
        <v>538</v>
      </c>
      <c r="C93" s="73" t="s">
        <v>539</v>
      </c>
      <c r="D93" s="73" t="s">
        <v>540</v>
      </c>
      <c r="E93" s="73" t="s">
        <v>541</v>
      </c>
      <c r="F93" s="73" t="s">
        <v>542</v>
      </c>
      <c r="G93" s="73" t="s">
        <v>543</v>
      </c>
    </row>
    <row r="94" spans="1:7" ht="149.25" x14ac:dyDescent="0.2">
      <c r="A94" s="68" t="s">
        <v>591</v>
      </c>
      <c r="B94" s="73" t="s">
        <v>590</v>
      </c>
      <c r="C94" s="68" t="s">
        <v>592</v>
      </c>
      <c r="D94" s="68" t="s">
        <v>593</v>
      </c>
      <c r="E94" s="68" t="s">
        <v>594</v>
      </c>
      <c r="F94" s="68" t="s">
        <v>595</v>
      </c>
      <c r="G94" s="73"/>
    </row>
    <row r="95" spans="1:7" ht="161.69999999999999" x14ac:dyDescent="0.2">
      <c r="A95" s="75" t="s">
        <v>112</v>
      </c>
      <c r="B95" s="73" t="s">
        <v>312</v>
      </c>
      <c r="C95" s="73" t="s">
        <v>313</v>
      </c>
      <c r="D95" s="73" t="s">
        <v>314</v>
      </c>
      <c r="E95" s="73" t="s">
        <v>315</v>
      </c>
      <c r="F95" s="73" t="s">
        <v>316</v>
      </c>
      <c r="G95" s="73" t="s">
        <v>317</v>
      </c>
    </row>
    <row r="96" spans="1:7" ht="49.75" x14ac:dyDescent="0.2">
      <c r="A96" s="75" t="s">
        <v>89</v>
      </c>
      <c r="B96" s="73" t="s">
        <v>306</v>
      </c>
      <c r="C96" s="73" t="s">
        <v>307</v>
      </c>
      <c r="D96" s="68" t="s">
        <v>308</v>
      </c>
      <c r="E96" s="68" t="s">
        <v>309</v>
      </c>
      <c r="F96" s="68" t="s">
        <v>310</v>
      </c>
      <c r="G96" s="73" t="s">
        <v>311</v>
      </c>
    </row>
    <row r="97" spans="1:7" ht="49.75" x14ac:dyDescent="0.2">
      <c r="A97" s="75" t="s">
        <v>115</v>
      </c>
      <c r="B97" s="73" t="s">
        <v>544</v>
      </c>
      <c r="C97" s="73" t="s">
        <v>545</v>
      </c>
      <c r="D97" s="73" t="s">
        <v>546</v>
      </c>
      <c r="E97" s="73" t="s">
        <v>547</v>
      </c>
      <c r="F97" s="73" t="s">
        <v>548</v>
      </c>
      <c r="G97" s="73" t="s">
        <v>549</v>
      </c>
    </row>
    <row r="98" spans="1:7" ht="87.05" x14ac:dyDescent="0.2">
      <c r="A98" s="75" t="s">
        <v>90</v>
      </c>
      <c r="B98" s="73" t="s">
        <v>550</v>
      </c>
      <c r="C98" s="73" t="s">
        <v>551</v>
      </c>
      <c r="D98" s="73" t="s">
        <v>552</v>
      </c>
      <c r="E98" s="73" t="s">
        <v>553</v>
      </c>
      <c r="F98" s="73" t="s">
        <v>554</v>
      </c>
      <c r="G98" s="73" t="s">
        <v>555</v>
      </c>
    </row>
    <row r="99" spans="1:7" ht="136.80000000000001" x14ac:dyDescent="0.2">
      <c r="A99" s="75" t="s">
        <v>614</v>
      </c>
      <c r="B99" s="73" t="s">
        <v>615</v>
      </c>
      <c r="C99" s="73" t="s">
        <v>616</v>
      </c>
      <c r="D99" s="73" t="s">
        <v>617</v>
      </c>
      <c r="E99" s="73" t="s">
        <v>618</v>
      </c>
      <c r="F99" s="73" t="s">
        <v>619</v>
      </c>
      <c r="G99" s="73"/>
    </row>
    <row r="100" spans="1:7" ht="37.35" x14ac:dyDescent="0.2">
      <c r="A100" s="75" t="s">
        <v>91</v>
      </c>
      <c r="B100" s="73" t="s">
        <v>556</v>
      </c>
      <c r="C100" s="73" t="s">
        <v>557</v>
      </c>
      <c r="D100" s="73" t="s">
        <v>558</v>
      </c>
      <c r="E100" s="73" t="s">
        <v>559</v>
      </c>
      <c r="F100" s="73" t="s">
        <v>560</v>
      </c>
      <c r="G100" s="73" t="s">
        <v>561</v>
      </c>
    </row>
    <row r="101" spans="1:7" ht="87.05" x14ac:dyDescent="0.2">
      <c r="A101" s="75" t="s">
        <v>103</v>
      </c>
      <c r="B101" s="73" t="s">
        <v>620</v>
      </c>
      <c r="C101" s="73" t="s">
        <v>621</v>
      </c>
      <c r="D101" s="73" t="s">
        <v>622</v>
      </c>
      <c r="E101" s="73" t="s">
        <v>623</v>
      </c>
      <c r="F101" s="73" t="s">
        <v>624</v>
      </c>
      <c r="G101" s="73"/>
    </row>
    <row r="102" spans="1:7" x14ac:dyDescent="0.2">
      <c r="B102" s="73"/>
      <c r="C102" s="73"/>
      <c r="D102" s="73"/>
      <c r="E102" s="73"/>
      <c r="F102" s="73"/>
      <c r="G102" s="73"/>
    </row>
    <row r="103" spans="1:7" ht="49.75" x14ac:dyDescent="0.2">
      <c r="A103" s="75" t="s">
        <v>92</v>
      </c>
      <c r="B103" s="73" t="s">
        <v>625</v>
      </c>
      <c r="C103" s="73" t="s">
        <v>626</v>
      </c>
      <c r="D103" s="73" t="s">
        <v>627</v>
      </c>
      <c r="E103" s="73" t="s">
        <v>628</v>
      </c>
      <c r="F103" s="73" t="s">
        <v>629</v>
      </c>
      <c r="G103" s="73" t="s">
        <v>630</v>
      </c>
    </row>
    <row r="104" spans="1:7" ht="37.35" x14ac:dyDescent="0.2">
      <c r="A104" s="75" t="s">
        <v>93</v>
      </c>
      <c r="B104" s="73" t="s">
        <v>562</v>
      </c>
      <c r="C104" s="73" t="s">
        <v>563</v>
      </c>
      <c r="D104" s="73" t="s">
        <v>564</v>
      </c>
      <c r="E104" s="73" t="s">
        <v>565</v>
      </c>
      <c r="F104" s="73" t="s">
        <v>566</v>
      </c>
      <c r="G104" s="73" t="s">
        <v>567</v>
      </c>
    </row>
    <row r="105" spans="1:7" ht="49.75" x14ac:dyDescent="0.2">
      <c r="A105" s="75" t="s">
        <v>94</v>
      </c>
      <c r="B105" s="73" t="s">
        <v>568</v>
      </c>
      <c r="C105" s="73" t="s">
        <v>569</v>
      </c>
      <c r="D105" s="73" t="s">
        <v>570</v>
      </c>
      <c r="E105" s="73" t="s">
        <v>571</v>
      </c>
      <c r="F105" s="73" t="s">
        <v>572</v>
      </c>
      <c r="G105" s="73" t="s">
        <v>573</v>
      </c>
    </row>
    <row r="106" spans="1:7" ht="37.35" x14ac:dyDescent="0.2">
      <c r="A106" s="75" t="s">
        <v>643</v>
      </c>
      <c r="B106" s="73" t="s">
        <v>644</v>
      </c>
      <c r="C106" s="73" t="s">
        <v>645</v>
      </c>
      <c r="D106" s="73" t="s">
        <v>646</v>
      </c>
      <c r="E106" s="73" t="s">
        <v>647</v>
      </c>
      <c r="F106" s="73" t="s">
        <v>648</v>
      </c>
      <c r="G106" s="73"/>
    </row>
    <row r="107" spans="1:7" ht="37.35" x14ac:dyDescent="0.2">
      <c r="A107" s="75" t="s">
        <v>95</v>
      </c>
      <c r="B107" s="73" t="s">
        <v>574</v>
      </c>
      <c r="C107" s="73" t="s">
        <v>575</v>
      </c>
      <c r="D107" s="73" t="s">
        <v>576</v>
      </c>
      <c r="E107" s="73" t="s">
        <v>577</v>
      </c>
      <c r="F107" s="73" t="s">
        <v>578</v>
      </c>
      <c r="G107" s="73" t="s">
        <v>579</v>
      </c>
    </row>
    <row r="108" spans="1:7" ht="49.75" x14ac:dyDescent="0.2">
      <c r="A108" s="75" t="s">
        <v>96</v>
      </c>
      <c r="B108" s="73" t="s">
        <v>631</v>
      </c>
      <c r="C108" s="73" t="s">
        <v>632</v>
      </c>
      <c r="D108" s="73" t="s">
        <v>633</v>
      </c>
      <c r="E108" s="73" t="s">
        <v>634</v>
      </c>
      <c r="F108" s="73" t="s">
        <v>635</v>
      </c>
      <c r="G108" s="73"/>
    </row>
    <row r="109" spans="1:7" ht="99.5" x14ac:dyDescent="0.2">
      <c r="A109" s="75" t="s">
        <v>636</v>
      </c>
      <c r="B109" s="73" t="s">
        <v>637</v>
      </c>
      <c r="C109" s="73" t="s">
        <v>638</v>
      </c>
      <c r="D109" s="73" t="s">
        <v>639</v>
      </c>
      <c r="E109" s="73" t="s">
        <v>640</v>
      </c>
      <c r="F109" s="73" t="s">
        <v>641</v>
      </c>
      <c r="G109" s="73" t="s">
        <v>642</v>
      </c>
    </row>
    <row r="110" spans="1:7" x14ac:dyDescent="0.2">
      <c r="A110" s="75" t="s">
        <v>79</v>
      </c>
      <c r="B110" s="73" t="s">
        <v>497</v>
      </c>
      <c r="C110" s="73" t="s">
        <v>498</v>
      </c>
      <c r="D110" s="73" t="s">
        <v>499</v>
      </c>
      <c r="E110" s="73" t="s">
        <v>500</v>
      </c>
      <c r="F110" s="73" t="s">
        <v>501</v>
      </c>
      <c r="G110" s="73" t="s">
        <v>502</v>
      </c>
    </row>
    <row r="111" spans="1:7" ht="37.35" x14ac:dyDescent="0.2">
      <c r="A111" s="75" t="s">
        <v>97</v>
      </c>
      <c r="B111" s="73" t="s">
        <v>503</v>
      </c>
      <c r="C111" s="73" t="s">
        <v>580</v>
      </c>
      <c r="D111" s="73" t="s">
        <v>581</v>
      </c>
      <c r="E111" s="73" t="s">
        <v>582</v>
      </c>
      <c r="F111" s="73" t="s">
        <v>583</v>
      </c>
      <c r="G111" s="73" t="s">
        <v>508</v>
      </c>
    </row>
  </sheetData>
  <autoFilter ref="A1:H111" xr:uid="{18E25959-D0A4-4C74-854D-A7E9D0BF37E4}"/>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74E4B-91A0-4109-ABEB-70B5C4777735}">
  <dimension ref="A1:B3"/>
  <sheetViews>
    <sheetView workbookViewId="0">
      <selection activeCell="B4" sqref="B4"/>
    </sheetView>
  </sheetViews>
  <sheetFormatPr defaultRowHeight="12.45" x14ac:dyDescent="0.2"/>
  <cols>
    <col min="1" max="1" width="15" bestFit="1" customWidth="1"/>
    <col min="2" max="2" width="22.25" customWidth="1"/>
  </cols>
  <sheetData>
    <row r="1" spans="1:2" ht="24.9" x14ac:dyDescent="0.2">
      <c r="B1" s="27" t="str">
        <f>IF(Summary!$E$1=database!$A$1,database!$A80,IF(Summary!$E$1=database!$B$1,database!$B80,IF(Summary!$E$1=database!$C$1,database!$C80,IF(Summary!$E$1=database!$D$1,database!$D80,IF(Summary!$E$1=database!$E$1,database!$E80,IF(Summary!$E$1=database!$F$1,database!$F80,IF(Summary!$E$1=database!$G$1,database!$G80)))))))</f>
        <v>SUPPLIER SELF SCORE</v>
      </c>
    </row>
    <row r="2" spans="1:2" x14ac:dyDescent="0.2">
      <c r="A2" s="27" t="str">
        <f>IF(Summary!$E$1=database!$A$1,database!$A45,IF(Summary!$E$1=database!$B$1,database!$B45,IF(Summary!$E$1=database!$C$1,database!$C45,IF(Summary!$E$1=database!$D$1,database!$D45,IF(Summary!$E$1=database!$E$1,database!$E45,IF(Summary!$E$1=database!$F$1,database!$F45,IF(Summary!$E$1=database!$G$1,database!$G45)))))))</f>
        <v>FINANCIAL</v>
      </c>
      <c r="B2" s="25">
        <f>Financial!H4</f>
        <v>0</v>
      </c>
    </row>
    <row r="3" spans="1:2" x14ac:dyDescent="0.2">
      <c r="A3" s="27" t="str">
        <f>IF(Summary!$E$1=database!$A$1,database!$A81,IF(Summary!$E$1=database!$B$1,database!$B81,IF(Summary!$E$1=database!$C$1,database!$C81,IF(Summary!$E$1=database!$D$1,database!$D81,IF(Summary!$E$1=database!$E$1,database!$E81,IF(Summary!$E$1=database!$F$1,database!$F81,IF(Summary!$E$1=database!$G$1,database!$G81)))))))</f>
        <v>Quality Systems</v>
      </c>
      <c r="B3" s="25">
        <f>'Quality Systems'!H4</f>
        <v>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Plan13">
    <pageSetUpPr fitToPage="1"/>
  </sheetPr>
  <dimension ref="A1:C6"/>
  <sheetViews>
    <sheetView workbookViewId="0">
      <selection activeCell="C1" sqref="C1"/>
    </sheetView>
  </sheetViews>
  <sheetFormatPr defaultRowHeight="12.45" x14ac:dyDescent="0.2"/>
  <cols>
    <col min="1" max="1" width="27.75" customWidth="1"/>
    <col min="2" max="2" width="23" bestFit="1" customWidth="1"/>
    <col min="3" max="3" width="16" bestFit="1" customWidth="1"/>
  </cols>
  <sheetData>
    <row r="1" spans="1:3" ht="25.55" customHeight="1" x14ac:dyDescent="0.2">
      <c r="B1" s="27" t="s">
        <v>80</v>
      </c>
      <c r="C1" s="27" t="s">
        <v>81</v>
      </c>
    </row>
    <row r="2" spans="1:3" x14ac:dyDescent="0.2">
      <c r="A2" t="s">
        <v>48</v>
      </c>
      <c r="B2" s="25">
        <f>Financial!H4</f>
        <v>0</v>
      </c>
      <c r="C2" s="25" t="e">
        <f>Financial!#REF!</f>
        <v>#REF!</v>
      </c>
    </row>
    <row r="3" spans="1:3" x14ac:dyDescent="0.2">
      <c r="A3" s="49" t="s">
        <v>99</v>
      </c>
      <c r="B3" s="25">
        <f>'Quality Systems'!H4</f>
        <v>0</v>
      </c>
      <c r="C3" s="25" t="e">
        <f>'Quality Systems'!#REF!</f>
        <v>#REF!</v>
      </c>
    </row>
    <row r="4" spans="1:3" x14ac:dyDescent="0.2">
      <c r="A4" t="s">
        <v>35</v>
      </c>
      <c r="B4" s="25" t="e">
        <f>#REF!</f>
        <v>#REF!</v>
      </c>
      <c r="C4" s="25" t="e">
        <f>#REF!</f>
        <v>#REF!</v>
      </c>
    </row>
    <row r="5" spans="1:3" x14ac:dyDescent="0.2">
      <c r="A5" t="s">
        <v>36</v>
      </c>
      <c r="B5" s="25" t="e">
        <f>#REF!</f>
        <v>#REF!</v>
      </c>
      <c r="C5" s="25" t="e">
        <f>#REF!</f>
        <v>#REF!</v>
      </c>
    </row>
    <row r="6" spans="1:3" x14ac:dyDescent="0.2">
      <c r="A6" s="49" t="s">
        <v>100</v>
      </c>
      <c r="B6" s="25">
        <f>Summary!E6</f>
        <v>0</v>
      </c>
      <c r="C6" s="25" t="e">
        <f>Summary!#REF!</f>
        <v>#REF!</v>
      </c>
    </row>
  </sheetData>
  <phoneticPr fontId="0" type="noConversion"/>
  <pageMargins left="0.25" right="0.25" top="0.5" bottom="0.5" header="0.5" footer="0.5"/>
  <pageSetup orientation="portrait" r:id="rId1"/>
  <headerFooter alignWithMargins="0">
    <oddFooter>&amp;R&amp;8QF60_Rev I</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1:C7"/>
  <sheetViews>
    <sheetView workbookViewId="0">
      <selection activeCell="C4" sqref="C4"/>
    </sheetView>
  </sheetViews>
  <sheetFormatPr defaultColWidth="16" defaultRowHeight="12.45" x14ac:dyDescent="0.2"/>
  <cols>
    <col min="1" max="1" width="22.875" bestFit="1" customWidth="1"/>
    <col min="2" max="2" width="13.875" bestFit="1" customWidth="1"/>
  </cols>
  <sheetData>
    <row r="1" spans="1:3" x14ac:dyDescent="0.2">
      <c r="B1" s="27" t="e">
        <f>IF(Summary!$E$1=#REF!,#REF!,IF(Summary!$E$1=#REF!,#REF!,IF(Summary!$E$1=#REF!,#REF!,IF(Summary!$E$1=#REF!,#REF!,IF(Summary!$E$1=#REF!,#REF!,IF(Summary!$E$1=#REF!,#REF!))))))</f>
        <v>#REF!</v>
      </c>
      <c r="C1" s="27" t="e">
        <f>IF(Summary!$E$1=#REF!,#REF!,IF(Summary!$E$1=#REF!,#REF!,IF(Summary!$E$1=#REF!,#REF!,IF(Summary!$E$1=#REF!,#REF!,IF(Summary!$E$1=#REF!,#REF!,IF(Summary!$E$1=#REF!,#REF!))))))</f>
        <v>#REF!</v>
      </c>
    </row>
    <row r="2" spans="1:3" x14ac:dyDescent="0.2">
      <c r="A2" t="e">
        <f>IF(Summary!$E$1=#REF!,#REF!,IF(Summary!$E$1=#REF!,#REF!,IF(Summary!$E$1=#REF!,#REF!,IF(Summary!$E$1=#REF!,#REF!,IF(Summary!$E$1=#REF!,#REF!,IF(Summary!$E$1=#REF!,#REF!))))))</f>
        <v>#REF!</v>
      </c>
      <c r="B2" s="25">
        <f>Financial!H4</f>
        <v>0</v>
      </c>
      <c r="C2" s="25" t="e">
        <f>Financial!#REF!</f>
        <v>#REF!</v>
      </c>
    </row>
    <row r="3" spans="1:3" x14ac:dyDescent="0.2">
      <c r="A3" t="e">
        <f>IF(Summary!$E$1=#REF!,#REF!,IF(Summary!$E$1=#REF!,#REF!,IF(Summary!$E$1=#REF!,#REF!,IF(Summary!$E$1=#REF!,#REF!,IF(Summary!$E$1=#REF!,#REF!,IF(Summary!$E$1=#REF!,#REF!))))))</f>
        <v>#REF!</v>
      </c>
      <c r="B3" s="25">
        <f>'Quality Systems'!H4</f>
        <v>0</v>
      </c>
      <c r="C3" s="25" t="e">
        <f>'Quality Systems'!#REF!</f>
        <v>#REF!</v>
      </c>
    </row>
    <row r="4" spans="1:3" x14ac:dyDescent="0.2">
      <c r="A4" t="e">
        <f>IF(Summary!$E$1=#REF!,#REF!,IF(Summary!$E$1=#REF!,#REF!,IF(Summary!$E$1=#REF!,#REF!,IF(Summary!$E$1=#REF!,#REF!,IF(Summary!$E$1=#REF!,#REF!,IF(Summary!$E$1=#REF!,#REF!))))))</f>
        <v>#REF!</v>
      </c>
      <c r="B4" s="25" t="e">
        <f>#REF!</f>
        <v>#REF!</v>
      </c>
      <c r="C4" s="25" t="e">
        <f>#REF!</f>
        <v>#REF!</v>
      </c>
    </row>
    <row r="5" spans="1:3" x14ac:dyDescent="0.2">
      <c r="A5" t="e">
        <f>IF(Summary!$E$1=#REF!,#REF!,IF(Summary!$E$1=#REF!,#REF!,IF(Summary!$E$1=#REF!,#REF!,IF(Summary!$E$1=#REF!,#REF!,IF(Summary!$E$1=#REF!,#REF!,IF(Summary!$E$1=#REF!,#REF!))))))</f>
        <v>#REF!</v>
      </c>
      <c r="B5" s="25" t="e">
        <f>#REF!</f>
        <v>#REF!</v>
      </c>
      <c r="C5" s="25" t="e">
        <f>#REF!</f>
        <v>#REF!</v>
      </c>
    </row>
    <row r="6" spans="1:3" x14ac:dyDescent="0.2">
      <c r="A6" t="e">
        <f>IF(Summary!$E$1=#REF!,#REF!,IF(Summary!$E$1=#REF!,#REF!,IF(Summary!$E$1=#REF!,#REF!,IF(Summary!$E$1=#REF!,#REF!,IF(Summary!$E$1=#REF!,#REF!,IF(Summary!$E$1=#REF!,#REF!))))))</f>
        <v>#REF!</v>
      </c>
      <c r="B6" s="25" t="e">
        <f>#REF!</f>
        <v>#REF!</v>
      </c>
      <c r="C6" s="25" t="e">
        <f>#REF!</f>
        <v>#REF!</v>
      </c>
    </row>
    <row r="7" spans="1:3" x14ac:dyDescent="0.2">
      <c r="A7" t="e">
        <f>IF(Summary!$E$1=#REF!,#REF!,IF(Summary!$E$1=#REF!,#REF!,IF(Summary!$E$1=#REF!,#REF!,IF(Summary!$E$1=#REF!,#REF!,IF(Summary!$E$1=#REF!,#REF!,IF(Summary!$E$1=#REF!,#REF!))))))</f>
        <v>#REF!</v>
      </c>
      <c r="B7" s="25">
        <f>Summary!E6</f>
        <v>0</v>
      </c>
      <c r="C7" s="25" t="e">
        <f>Summary!#REF!</f>
        <v>#REF!</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3d06b4f-ef42-4a55-828b-908d2510b29c" xsi:nil="true"/>
    <lcf76f155ced4ddcb4097134ff3c332f xmlns="7595dda6-bce2-4fec-823d-3da79aea3edd">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446BA8B86529147A015A838C067C3A5" ma:contentTypeVersion="17" ma:contentTypeDescription="Create a new document." ma:contentTypeScope="" ma:versionID="83083d723e49e4362252a9d85e621893">
  <xsd:schema xmlns:xsd="http://www.w3.org/2001/XMLSchema" xmlns:xs="http://www.w3.org/2001/XMLSchema" xmlns:p="http://schemas.microsoft.com/office/2006/metadata/properties" xmlns:ns2="7595dda6-bce2-4fec-823d-3da79aea3edd" xmlns:ns3="53d06b4f-ef42-4a55-828b-908d2510b29c" targetNamespace="http://schemas.microsoft.com/office/2006/metadata/properties" ma:root="true" ma:fieldsID="a6514f7155502362b363d7115df39da2" ns2:_="" ns3:_="">
    <xsd:import namespace="7595dda6-bce2-4fec-823d-3da79aea3edd"/>
    <xsd:import namespace="53d06b4f-ef42-4a55-828b-908d2510b29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3:SharedWithUsers" minOccurs="0"/>
                <xsd:element ref="ns3:SharedWithDetails" minOccurs="0"/>
                <xsd:element ref="ns2:MediaServiceObjectDetectorVersion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95dda6-bce2-4fec-823d-3da79aea3ed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6fc0b72c-bcd7-436b-8227-b704c02b0df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3d06b4f-ef42-4a55-828b-908d2510b29c"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6b424bdd-bd08-4ac1-8453-0c6eb81310cf}" ma:internalName="TaxCatchAll" ma:showField="CatchAllData" ma:web="53d06b4f-ef42-4a55-828b-908d2510b2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71FAE4D-C606-4FA5-A391-7B8808252B87}">
  <ds:schemaRefs>
    <ds:schemaRef ds:uri="http://schemas.microsoft.com/sharepoint/v3/contenttype/forms"/>
  </ds:schemaRefs>
</ds:datastoreItem>
</file>

<file path=customXml/itemProps2.xml><?xml version="1.0" encoding="utf-8"?>
<ds:datastoreItem xmlns:ds="http://schemas.openxmlformats.org/officeDocument/2006/customXml" ds:itemID="{11CC1D0E-B263-4EF6-85D0-8DF4B8CE004A}">
  <ds:schemaRefs>
    <ds:schemaRef ds:uri="http://schemas.openxmlformats.org/package/2006/metadata/core-properties"/>
    <ds:schemaRef ds:uri="a146c4bd-671a-4ae8-9b9d-73f0945a5f0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www.w3.org/XML/1998/namespace"/>
    <ds:schemaRef ds:uri="http://purl.org/dc/dcmitype/"/>
  </ds:schemaRefs>
</ds:datastoreItem>
</file>

<file path=customXml/itemProps3.xml><?xml version="1.0" encoding="utf-8"?>
<ds:datastoreItem xmlns:ds="http://schemas.openxmlformats.org/officeDocument/2006/customXml" ds:itemID="{0F16CCB5-E050-495A-9BE9-D3136FE2331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8</vt:i4>
      </vt:variant>
      <vt:variant>
        <vt:lpstr>Charts</vt:lpstr>
      </vt:variant>
      <vt:variant>
        <vt:i4>2</vt:i4>
      </vt:variant>
      <vt:variant>
        <vt:lpstr>Named Ranges</vt:lpstr>
      </vt:variant>
      <vt:variant>
        <vt:i4>4</vt:i4>
      </vt:variant>
    </vt:vector>
  </HeadingPairs>
  <TitlesOfParts>
    <vt:vector size="14" baseType="lpstr">
      <vt:lpstr>Summary</vt:lpstr>
      <vt:lpstr>Financial</vt:lpstr>
      <vt:lpstr>Quality Systems</vt:lpstr>
      <vt:lpstr>Summary Chart</vt:lpstr>
      <vt:lpstr>database</vt:lpstr>
      <vt:lpstr>Sheet4</vt:lpstr>
      <vt:lpstr>Sheet3</vt:lpstr>
      <vt:lpstr>Sheet1</vt:lpstr>
      <vt:lpstr>Financial Chart</vt:lpstr>
      <vt:lpstr>Quality Chart</vt:lpstr>
      <vt:lpstr>Financial!Print_Area</vt:lpstr>
      <vt:lpstr>Summary!Print_Area</vt:lpstr>
      <vt:lpstr>Financial!Print_Titles</vt:lpstr>
      <vt:lpstr>'Quality Systems'!Print_Titles</vt:lpstr>
    </vt:vector>
  </TitlesOfParts>
  <Manager/>
  <Company>GEXPRO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GEXPRO</dc:creator>
  <cp:keywords/>
  <dc:description/>
  <cp:lastModifiedBy>Smith, Jeah Huey - Gexpro</cp:lastModifiedBy>
  <cp:revision/>
  <dcterms:created xsi:type="dcterms:W3CDTF">2010-04-14T11:21:33Z</dcterms:created>
  <dcterms:modified xsi:type="dcterms:W3CDTF">2020-06-12T15:35:41Z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0x0101001446BA8B86529147A015A838C067C3A5</vt:lpwstr>
  </property>
</Properties>
</file>